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570" windowHeight="8580" firstSheet="4" activeTab="16"/>
  </bookViews>
  <sheets>
    <sheet name="Virselis" sheetId="1" r:id="rId1"/>
    <sheet name="60 V" sheetId="2" r:id="rId2"/>
    <sheet name="60 M" sheetId="3" r:id="rId3"/>
    <sheet name="200 M" sheetId="4" r:id="rId4"/>
    <sheet name="200 V" sheetId="5" r:id="rId5"/>
    <sheet name="400 M " sheetId="6" r:id="rId6"/>
    <sheet name="400 V" sheetId="7" r:id="rId7"/>
    <sheet name="800 M" sheetId="8" r:id="rId8"/>
    <sheet name="800 V" sheetId="9" r:id="rId9"/>
    <sheet name="1500 M" sheetId="10" r:id="rId10"/>
    <sheet name="1500 V" sheetId="11" r:id="rId11"/>
    <sheet name="3000" sheetId="12" r:id="rId12"/>
    <sheet name="A M" sheetId="13" r:id="rId13"/>
    <sheet name="A V" sheetId="14" r:id="rId14"/>
    <sheet name="Rutulys S" sheetId="15" r:id="rId15"/>
    <sheet name="Rutulys 3 kg M" sheetId="16" r:id="rId16"/>
    <sheet name="Rutulys 5kg V" sheetId="17" r:id="rId17"/>
    <sheet name="Tolis M" sheetId="18" r:id="rId18"/>
    <sheet name="Tolis V" sheetId="19" r:id="rId19"/>
  </sheets>
  <externalReferences>
    <externalReference r:id="rId22"/>
  </externalReferences>
  <definedNames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<sst xmlns="http://schemas.openxmlformats.org/spreadsheetml/2006/main" count="1570" uniqueCount="306">
  <si>
    <t>Vardas</t>
  </si>
  <si>
    <t>Pavardė</t>
  </si>
  <si>
    <t>Amž.</t>
  </si>
  <si>
    <t>Klubas</t>
  </si>
  <si>
    <t>Gr.</t>
  </si>
  <si>
    <t>Rez.</t>
  </si>
  <si>
    <t>Koef.</t>
  </si>
  <si>
    <t>B3</t>
  </si>
  <si>
    <t>Gim. data</t>
  </si>
  <si>
    <t>Nr.</t>
  </si>
  <si>
    <t>Miestas</t>
  </si>
  <si>
    <t>MES</t>
  </si>
  <si>
    <t>Kaunas</t>
  </si>
  <si>
    <t>Sveikata</t>
  </si>
  <si>
    <t>B 2</t>
  </si>
  <si>
    <t>Šviesa</t>
  </si>
  <si>
    <t>B 3</t>
  </si>
  <si>
    <t>Perkūnas</t>
  </si>
  <si>
    <t>Šiauliai</t>
  </si>
  <si>
    <t>Asta</t>
  </si>
  <si>
    <t>Merkelienė</t>
  </si>
  <si>
    <t>Šiaulių r.</t>
  </si>
  <si>
    <t>Panevėžys</t>
  </si>
  <si>
    <t>Ilona</t>
  </si>
  <si>
    <t>Mielkaitytė</t>
  </si>
  <si>
    <t>Rez. su koef.</t>
  </si>
  <si>
    <t>2012 m. LIETUVOS AKLŲJŲ IR SILPNAREGIŲ LENGVOSIOS ATLETIKOS ŽIEMOS ČEMPIONATAS</t>
  </si>
  <si>
    <t>Bandymai</t>
  </si>
  <si>
    <t>Eilė</t>
  </si>
  <si>
    <t>Rutulio stūmimas moterims</t>
  </si>
  <si>
    <t>Svetlana</t>
  </si>
  <si>
    <t>Bakanovaitė</t>
  </si>
  <si>
    <t>Elena</t>
  </si>
  <si>
    <t>Dinienė</t>
  </si>
  <si>
    <t>Jevgenija</t>
  </si>
  <si>
    <t>Kalvelienė</t>
  </si>
  <si>
    <t>B2/3</t>
  </si>
  <si>
    <t>Dangutė</t>
  </si>
  <si>
    <t>Skėrienė</t>
  </si>
  <si>
    <t>Panevėžio r.</t>
  </si>
  <si>
    <t>Sigita</t>
  </si>
  <si>
    <t>Markevičienė</t>
  </si>
  <si>
    <t>B 1</t>
  </si>
  <si>
    <t>Kaunas, 2012-03-03</t>
  </si>
  <si>
    <t>x</t>
  </si>
  <si>
    <t>DNS</t>
  </si>
  <si>
    <t>Vieta</t>
  </si>
  <si>
    <t>1500 m bėgimas moterims</t>
  </si>
  <si>
    <t>Vet. koef.</t>
  </si>
  <si>
    <t>Rezultatas</t>
  </si>
  <si>
    <t>Vet. rez.</t>
  </si>
  <si>
    <t>S</t>
  </si>
  <si>
    <t>V</t>
  </si>
  <si>
    <t>Aušra</t>
  </si>
  <si>
    <t>Garunkšnytė</t>
  </si>
  <si>
    <t>B2</t>
  </si>
  <si>
    <t>Šaltinis</t>
  </si>
  <si>
    <t>Vilnius</t>
  </si>
  <si>
    <t>Gitana</t>
  </si>
  <si>
    <t>Paslauskienė</t>
  </si>
  <si>
    <t>1500 m bėgimas vyrams</t>
  </si>
  <si>
    <t>JA</t>
  </si>
  <si>
    <t>JN</t>
  </si>
  <si>
    <t>Saulius</t>
  </si>
  <si>
    <t>Leonavičius</t>
  </si>
  <si>
    <t>Arnoldas</t>
  </si>
  <si>
    <t>Januškevičius</t>
  </si>
  <si>
    <t>Kęstutis</t>
  </si>
  <si>
    <t>Bartkėnas</t>
  </si>
  <si>
    <t>Petras</t>
  </si>
  <si>
    <t>Žigimantas</t>
  </si>
  <si>
    <t>Paulius</t>
  </si>
  <si>
    <t>Aleksandravičius</t>
  </si>
  <si>
    <t>Raimundas</t>
  </si>
  <si>
    <t>Knieža</t>
  </si>
  <si>
    <t>Gintaras</t>
  </si>
  <si>
    <t>Daukšys</t>
  </si>
  <si>
    <t>Vitalijus</t>
  </si>
  <si>
    <t>Palubinskas</t>
  </si>
  <si>
    <t>60 m bėgimas vyrams</t>
  </si>
  <si>
    <t>Par.bėg.</t>
  </si>
  <si>
    <t>Finalas</t>
  </si>
  <si>
    <t>Edgars</t>
  </si>
  <si>
    <t>Kļaviņš</t>
  </si>
  <si>
    <t>Latvija</t>
  </si>
  <si>
    <t>Modestas</t>
  </si>
  <si>
    <t>Grauslys</t>
  </si>
  <si>
    <t>B1</t>
  </si>
  <si>
    <t>MES, KCSM</t>
  </si>
  <si>
    <t>Osvaldas</t>
  </si>
  <si>
    <t>Bareikis</t>
  </si>
  <si>
    <t>Šarūnas</t>
  </si>
  <si>
    <t>Erikas</t>
  </si>
  <si>
    <t>Sebežovas</t>
  </si>
  <si>
    <t>MES,KCSM</t>
  </si>
  <si>
    <t>Deividas</t>
  </si>
  <si>
    <t>Tilindis</t>
  </si>
  <si>
    <t>Olegas</t>
  </si>
  <si>
    <t>Dlugovskij</t>
  </si>
  <si>
    <t>Raivis</t>
  </si>
  <si>
    <t>Hibšmanis</t>
  </si>
  <si>
    <t>Konstantīns</t>
  </si>
  <si>
    <t>Mešalkins</t>
  </si>
  <si>
    <t>Linas</t>
  </si>
  <si>
    <t>Kulikevičius</t>
  </si>
  <si>
    <t>Aivaras</t>
  </si>
  <si>
    <t>Mickus</t>
  </si>
  <si>
    <t>Alfredas</t>
  </si>
  <si>
    <t>Bystrickis</t>
  </si>
  <si>
    <t>Tomas</t>
  </si>
  <si>
    <t xml:space="preserve">Žilinskas </t>
  </si>
  <si>
    <t>Vyžuonaitis</t>
  </si>
  <si>
    <t>Vievis</t>
  </si>
  <si>
    <t>Vytautas</t>
  </si>
  <si>
    <t>Girnius</t>
  </si>
  <si>
    <t>Denas</t>
  </si>
  <si>
    <t>Damskis</t>
  </si>
  <si>
    <t>Marius</t>
  </si>
  <si>
    <t>Maželis</t>
  </si>
  <si>
    <t>Alvydas</t>
  </si>
  <si>
    <t>Gvazdauskis</t>
  </si>
  <si>
    <t>Mantas</t>
  </si>
  <si>
    <t>Antropikas</t>
  </si>
  <si>
    <t>Gediminas</t>
  </si>
  <si>
    <t>Šimkus</t>
  </si>
  <si>
    <t>Mindaugas</t>
  </si>
  <si>
    <t>Dvilaitis</t>
  </si>
  <si>
    <t>Baranauskas</t>
  </si>
  <si>
    <t>Darius</t>
  </si>
  <si>
    <t>Janišauskas</t>
  </si>
  <si>
    <t>Pranas</t>
  </si>
  <si>
    <t>Pliuška</t>
  </si>
  <si>
    <t xml:space="preserve">B1 </t>
  </si>
  <si>
    <t>Molėtai</t>
  </si>
  <si>
    <t>Remigijus</t>
  </si>
  <si>
    <t>Bagdonas</t>
  </si>
  <si>
    <t>Jakubauskas</t>
  </si>
  <si>
    <t>Našlenis</t>
  </si>
  <si>
    <t>Valdas</t>
  </si>
  <si>
    <t>Pileckas</t>
  </si>
  <si>
    <t>Jonas</t>
  </si>
  <si>
    <t>Godeliauskas</t>
  </si>
  <si>
    <t>Kuršėnai</t>
  </si>
  <si>
    <t>Robertas</t>
  </si>
  <si>
    <t>Rutulio stūmimas vyrams</t>
  </si>
  <si>
    <t>Julius</t>
  </si>
  <si>
    <t>Paplauskas</t>
  </si>
  <si>
    <t>Streigys</t>
  </si>
  <si>
    <t>Rolandas</t>
  </si>
  <si>
    <t>Urbonas</t>
  </si>
  <si>
    <t>Žygimantas</t>
  </si>
  <si>
    <t>Širmenis</t>
  </si>
  <si>
    <t>Antanas</t>
  </si>
  <si>
    <t>60 m bėgimas moterims</t>
  </si>
  <si>
    <t>Gluosnė</t>
  </si>
  <si>
    <t>Norkutė</t>
  </si>
  <si>
    <t>Živilė</t>
  </si>
  <si>
    <t>Karoblienė</t>
  </si>
  <si>
    <t>Daiva</t>
  </si>
  <si>
    <t>Bazarienė</t>
  </si>
  <si>
    <t>Utena</t>
  </si>
  <si>
    <t>Modesta</t>
  </si>
  <si>
    <t>Manionytė</t>
  </si>
  <si>
    <t>Mačiutienė</t>
  </si>
  <si>
    <t>Kristina</t>
  </si>
  <si>
    <t>Mačiutaitė</t>
  </si>
  <si>
    <t>Šuolis į tolį moterims</t>
  </si>
  <si>
    <t>X</t>
  </si>
  <si>
    <t>6.00</t>
  </si>
  <si>
    <t>5.00</t>
  </si>
  <si>
    <t>--</t>
  </si>
  <si>
    <t>Oreta</t>
  </si>
  <si>
    <t>Strazdauskaitė</t>
  </si>
  <si>
    <t>4.00</t>
  </si>
  <si>
    <t>3.00</t>
  </si>
  <si>
    <t>2.00</t>
  </si>
  <si>
    <t>1.00</t>
  </si>
  <si>
    <t>Marija</t>
  </si>
  <si>
    <t>Sčerbakova</t>
  </si>
  <si>
    <t>Vilniaus r.</t>
  </si>
  <si>
    <t>400 m bėgimas moterims</t>
  </si>
  <si>
    <t>Austėja</t>
  </si>
  <si>
    <t>Neniškytė</t>
  </si>
  <si>
    <t>Laura</t>
  </si>
  <si>
    <t>Laikūnaitė</t>
  </si>
  <si>
    <t>400 m bėgimas vyrams</t>
  </si>
  <si>
    <t>Žilinskas</t>
  </si>
  <si>
    <t>Andrej</t>
  </si>
  <si>
    <t>Konorev</t>
  </si>
  <si>
    <t>Pribišauskas</t>
  </si>
  <si>
    <t>Arūnas</t>
  </si>
  <si>
    <t>Tareila</t>
  </si>
  <si>
    <t>Šuolis į tolį vyrams</t>
  </si>
  <si>
    <t>5.52</t>
  </si>
  <si>
    <t>LIETUVOS AKLŲJŲ IR SILPNAREGIŲ</t>
  </si>
  <si>
    <t>SUAUGUSIŲJŲ LENGVOSIOS ATLETIKOS</t>
  </si>
  <si>
    <t>Varžybų vyriausiasis teisėjas</t>
  </si>
  <si>
    <t>Varžybų vyriausioji sekretorė</t>
  </si>
  <si>
    <t>2012 m. kovo 3-4 d.</t>
  </si>
  <si>
    <t>B. ZACHARIENĖ</t>
  </si>
  <si>
    <t>ŽIEMOS ČEMPIONATAS</t>
  </si>
  <si>
    <t>Kaunas, 2012-03-04</t>
  </si>
  <si>
    <t>200 m bėgimas moterims</t>
  </si>
  <si>
    <t>200 m bėgimas vyrams</t>
  </si>
  <si>
    <t>Kirka</t>
  </si>
  <si>
    <t>Utenos r.</t>
  </si>
  <si>
    <t>Šuolis į aukštį moterims</t>
  </si>
  <si>
    <t>Aukštis</t>
  </si>
  <si>
    <t>1,10</t>
  </si>
  <si>
    <t>1,15</t>
  </si>
  <si>
    <t>1,20</t>
  </si>
  <si>
    <t>1,25</t>
  </si>
  <si>
    <t>Diana</t>
  </si>
  <si>
    <t>Bartkėnienė</t>
  </si>
  <si>
    <t>xxx</t>
  </si>
  <si>
    <t>x0</t>
  </si>
  <si>
    <t>Šuolis į aukštį vyrams</t>
  </si>
  <si>
    <t>o</t>
  </si>
  <si>
    <t>xo</t>
  </si>
  <si>
    <t>xxo</t>
  </si>
  <si>
    <t>x-</t>
  </si>
  <si>
    <t>Mačiuta</t>
  </si>
  <si>
    <t>800 m bėgimas moterims</t>
  </si>
  <si>
    <t>800 m bėgimas vyrams</t>
  </si>
  <si>
    <t>N. GEDGAUDIENĖ</t>
  </si>
  <si>
    <t>3000 m bėgimas vyrams</t>
  </si>
  <si>
    <t>Balsys</t>
  </si>
  <si>
    <t>3000 m bėgimas moterims</t>
  </si>
  <si>
    <t>Vet. Koef.</t>
  </si>
  <si>
    <t>11,17</t>
  </si>
  <si>
    <t>10,73</t>
  </si>
  <si>
    <t>11,36</t>
  </si>
  <si>
    <t>7,57</t>
  </si>
  <si>
    <t>7,53</t>
  </si>
  <si>
    <t>8,00</t>
  </si>
  <si>
    <t>6,84</t>
  </si>
  <si>
    <t>6,94</t>
  </si>
  <si>
    <t>6,74</t>
  </si>
  <si>
    <t>5.80</t>
  </si>
  <si>
    <t>5,71</t>
  </si>
  <si>
    <t>5,67</t>
  </si>
  <si>
    <t>5,32</t>
  </si>
  <si>
    <t>5,87</t>
  </si>
  <si>
    <t>6,25</t>
  </si>
  <si>
    <t>5,30</t>
  </si>
  <si>
    <t>6,12</t>
  </si>
  <si>
    <t>5,42</t>
  </si>
  <si>
    <t>5,33</t>
  </si>
  <si>
    <t>4,89</t>
  </si>
  <si>
    <t>5,52</t>
  </si>
  <si>
    <t>Eledna</t>
  </si>
  <si>
    <t>4,25</t>
  </si>
  <si>
    <t>4,32</t>
  </si>
  <si>
    <t>4,67</t>
  </si>
  <si>
    <t>Roma</t>
  </si>
  <si>
    <t>Girnienė</t>
  </si>
  <si>
    <t>8,78</t>
  </si>
  <si>
    <t>8,21</t>
  </si>
  <si>
    <t>8,83</t>
  </si>
  <si>
    <t>8,68</t>
  </si>
  <si>
    <t>9,16</t>
  </si>
  <si>
    <t>9,01</t>
  </si>
  <si>
    <t>9,83</t>
  </si>
  <si>
    <t>9,92</t>
  </si>
  <si>
    <t>10,04</t>
  </si>
  <si>
    <t>9,56</t>
  </si>
  <si>
    <t>8,61</t>
  </si>
  <si>
    <t>8,59</t>
  </si>
  <si>
    <t>8,19</t>
  </si>
  <si>
    <t>7,96</t>
  </si>
  <si>
    <t>8,03</t>
  </si>
  <si>
    <t>8,36</t>
  </si>
  <si>
    <t xml:space="preserve">Remigijus </t>
  </si>
  <si>
    <t>8,90</t>
  </si>
  <si>
    <t>8,99</t>
  </si>
  <si>
    <t>8,57</t>
  </si>
  <si>
    <t>8,50</t>
  </si>
  <si>
    <t>8,31</t>
  </si>
  <si>
    <t>8,82</t>
  </si>
  <si>
    <t>7,79</t>
  </si>
  <si>
    <t>8,72</t>
  </si>
  <si>
    <t>8,71</t>
  </si>
  <si>
    <t>7,40</t>
  </si>
  <si>
    <t>6,03</t>
  </si>
  <si>
    <t>7,83</t>
  </si>
  <si>
    <t>7,23</t>
  </si>
  <si>
    <t>7,04</t>
  </si>
  <si>
    <t>7,71</t>
  </si>
  <si>
    <t>7,13</t>
  </si>
  <si>
    <t xml:space="preserve">Gediminas </t>
  </si>
  <si>
    <t>6,77</t>
  </si>
  <si>
    <t>6,92</t>
  </si>
  <si>
    <t>7,03</t>
  </si>
  <si>
    <t>Burakovas</t>
  </si>
  <si>
    <t>6,56</t>
  </si>
  <si>
    <t>6,32</t>
  </si>
  <si>
    <t xml:space="preserve">Antanas </t>
  </si>
  <si>
    <t>5,74</t>
  </si>
  <si>
    <t>6,14</t>
  </si>
  <si>
    <t>5,90</t>
  </si>
  <si>
    <t>6,10</t>
  </si>
  <si>
    <t>6,51</t>
  </si>
  <si>
    <t>Rutulio stūmimas veteranams (5 kg)</t>
  </si>
  <si>
    <t>Rutulio stūmimas jauniams (5 kg)</t>
  </si>
  <si>
    <t>Rutulio stūmimas veteranėms (3 kg)</t>
  </si>
  <si>
    <t>-</t>
  </si>
</sst>
</file>

<file path=xl/styles.xml><?xml version="1.0" encoding="utf-8"?>
<styleSheet xmlns="http://schemas.openxmlformats.org/spreadsheetml/2006/main">
  <numFmts count="7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.00\ &quot;Lt&quot;"/>
    <numFmt numFmtId="179" formatCode="#,##0.00_ ;\-#,##0.00\ "/>
    <numFmt numFmtId="180" formatCode="#,##0.0"/>
    <numFmt numFmtId="181" formatCode="[$-427]yyyy\ &quot;m.&quot;\ mmmm\ d\ &quot;d.&quot;"/>
    <numFmt numFmtId="182" formatCode="mm:ss.00"/>
    <numFmt numFmtId="183" formatCode="0.0000"/>
    <numFmt numFmtId="184" formatCode="ss.00"/>
    <numFmt numFmtId="185" formatCode="0.0"/>
    <numFmt numFmtId="186" formatCode="ss.0"/>
    <numFmt numFmtId="187" formatCode="0.000000"/>
    <numFmt numFmtId="188" formatCode="0.00000"/>
    <numFmt numFmtId="189" formatCode="0.000"/>
    <numFmt numFmtId="190" formatCode="yyyy\-mm\-dd"/>
    <numFmt numFmtId="191" formatCode="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"/>
    <numFmt numFmtId="197" formatCode="m:ss.00"/>
    <numFmt numFmtId="198" formatCode="yyyy\-mm\-dd;@"/>
    <numFmt numFmtId="199" formatCode="&quot;€&quot;\ #,##0_-;&quot;€&quot;\ #,##0\-"/>
    <numFmt numFmtId="200" formatCode="&quot;€&quot;\ #,##0_-;[Red]&quot;€&quot;\ #,##0\-"/>
    <numFmt numFmtId="201" formatCode="&quot;€&quot;\ #,##0.00_-;&quot;€&quot;\ #,##0.00\-"/>
    <numFmt numFmtId="202" formatCode="&quot;€&quot;\ #,##0.00_-;[Red]&quot;€&quot;\ #,##0.00\-"/>
    <numFmt numFmtId="203" formatCode="_-&quot;€&quot;\ * #,##0_-;_-&quot;€&quot;\ * #,##0\-;_-&quot;€&quot;\ * &quot;-&quot;_-;_-@_-"/>
    <numFmt numFmtId="204" formatCode="_-* #,##0_-;_-* #,##0\-;_-* &quot;-&quot;_-;_-@_-"/>
    <numFmt numFmtId="205" formatCode="_-&quot;€&quot;\ * #,##0.00_-;_-&quot;€&quot;\ * #,##0.00\-;_-&quot;€&quot;\ * &quot;-&quot;??_-;_-@_-"/>
    <numFmt numFmtId="206" formatCode="_-* #,##0.00_-;_-* #,##0.00\-;_-* &quot;-&quot;??_-;_-@_-"/>
    <numFmt numFmtId="207" formatCode="0.00;[Red]0.00"/>
    <numFmt numFmtId="208" formatCode="0.00_ ;\-0.00\ "/>
    <numFmt numFmtId="209" formatCode="mmm/yyyy"/>
    <numFmt numFmtId="210" formatCode="yy/mm/dd"/>
    <numFmt numFmtId="211" formatCode="#,##0&quot;р.&quot;;\-#,##0&quot;р.&quot;"/>
    <numFmt numFmtId="212" formatCode="#,##0&quot;р.&quot;;[Red]\-#,##0&quot;р.&quot;"/>
    <numFmt numFmtId="213" formatCode="#,##0.00&quot;р.&quot;;\-#,##0.00&quot;р.&quot;"/>
    <numFmt numFmtId="214" formatCode="#,##0.00&quot;р.&quot;;[Red]\-#,##0.00&quot;р.&quot;"/>
    <numFmt numFmtId="215" formatCode="_-* #,##0&quot;р.&quot;_-;\-* #,##0&quot;р.&quot;_-;_-* &quot;-&quot;&quot;р.&quot;_-;_-@_-"/>
    <numFmt numFmtId="216" formatCode="_-* #,##0_р_._-;\-* #,##0_р_._-;_-* &quot;-&quot;_р_._-;_-@_-"/>
    <numFmt numFmtId="217" formatCode="_-* #,##0.00&quot;р.&quot;_-;\-* #,##0.00&quot;р.&quot;_-;_-* &quot;-&quot;??&quot;р.&quot;_-;_-@_-"/>
    <numFmt numFmtId="218" formatCode="_-* #,##0.00_р_._-;\-* #,##0.00_р_._-;_-* &quot;-&quot;??_р_._-;_-@_-"/>
    <numFmt numFmtId="219" formatCode="[$-F400]h:mm:ss\ AM/PM"/>
    <numFmt numFmtId="220" formatCode="&quot;Taip&quot;;&quot;Taip&quot;;&quot;Ne&quot;"/>
    <numFmt numFmtId="221" formatCode="&quot;Teisinga&quot;;&quot;Teisinga&quot;;&quot;Klaidinga&quot;"/>
    <numFmt numFmtId="222" formatCode="[$€-2]\ ###,000_);[Red]\([$€-2]\ ###,000\)"/>
    <numFmt numFmtId="223" formatCode="yyyy/mm/dd;@"/>
    <numFmt numFmtId="224" formatCode="0;[Red]0"/>
    <numFmt numFmtId="225" formatCode="[m]:ss.00"/>
    <numFmt numFmtId="226" formatCode="[$-409]dddd\,\ mmmm\ dd\,\ yyyy"/>
    <numFmt numFmtId="227" formatCode="[$-409]h:mm:ss\ AM/PM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9"/>
      <name val="Arial"/>
      <family val="0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8" fillId="20" borderId="1" applyNumberFormat="0" applyAlignment="0" applyProtection="0"/>
    <xf numFmtId="0" fontId="19" fillId="0" borderId="6" applyNumberFormat="0" applyFill="0" applyAlignment="0" applyProtection="0"/>
    <xf numFmtId="0" fontId="20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91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183" fontId="1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right" vertical="center"/>
    </xf>
    <xf numFmtId="191" fontId="7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197" fontId="6" fillId="0" borderId="10" xfId="0" applyNumberFormat="1" applyFont="1" applyFill="1" applyBorder="1" applyAlignment="1">
      <alignment horizontal="center" vertical="center"/>
    </xf>
    <xf numFmtId="19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197" fontId="6" fillId="0" borderId="10" xfId="0" applyNumberFormat="1" applyFont="1" applyBorder="1" applyAlignment="1">
      <alignment horizontal="center" vertical="center"/>
    </xf>
    <xf numFmtId="197" fontId="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83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quotePrefix="1">
      <alignment horizontal="center" vertical="center"/>
    </xf>
    <xf numFmtId="0" fontId="8" fillId="0" borderId="14" xfId="81" applyFont="1" applyBorder="1">
      <alignment/>
      <protection/>
    </xf>
    <xf numFmtId="0" fontId="8" fillId="0" borderId="0" xfId="81" applyFont="1">
      <alignment/>
      <protection/>
    </xf>
    <xf numFmtId="0" fontId="23" fillId="0" borderId="0" xfId="81" applyFont="1">
      <alignment/>
      <protection/>
    </xf>
    <xf numFmtId="0" fontId="24" fillId="0" borderId="0" xfId="81" applyFont="1">
      <alignment/>
      <protection/>
    </xf>
    <xf numFmtId="0" fontId="25" fillId="0" borderId="0" xfId="81" applyFont="1">
      <alignment/>
      <protection/>
    </xf>
    <xf numFmtId="0" fontId="8" fillId="0" borderId="15" xfId="81" applyFont="1" applyBorder="1">
      <alignment/>
      <protection/>
    </xf>
    <xf numFmtId="0" fontId="8" fillId="0" borderId="0" xfId="81" applyFont="1" applyBorder="1">
      <alignment/>
      <protection/>
    </xf>
    <xf numFmtId="0" fontId="26" fillId="0" borderId="0" xfId="81" applyFont="1">
      <alignment/>
      <protection/>
    </xf>
    <xf numFmtId="49" fontId="23" fillId="0" borderId="0" xfId="81" applyNumberFormat="1" applyFont="1">
      <alignment/>
      <protection/>
    </xf>
    <xf numFmtId="0" fontId="8" fillId="0" borderId="16" xfId="81" applyFont="1" applyBorder="1">
      <alignment/>
      <protection/>
    </xf>
    <xf numFmtId="0" fontId="8" fillId="0" borderId="13" xfId="81" applyFont="1" applyBorder="1">
      <alignment/>
      <protection/>
    </xf>
    <xf numFmtId="0" fontId="10" fillId="0" borderId="0" xfId="81" applyFont="1">
      <alignment/>
      <protection/>
    </xf>
    <xf numFmtId="184" fontId="6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" fontId="2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2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Įvestis" xfId="74"/>
    <cellStyle name="Linked Cell" xfId="75"/>
    <cellStyle name="Neutral" xfId="76"/>
    <cellStyle name="Neutralus" xfId="77"/>
    <cellStyle name="Normal 13" xfId="78"/>
    <cellStyle name="Normal 2" xfId="79"/>
    <cellStyle name="Normal 3" xfId="80"/>
    <cellStyle name="Normal_Rezultatai 2011v" xfId="81"/>
    <cellStyle name="Note" xfId="82"/>
    <cellStyle name="Output" xfId="83"/>
    <cellStyle name="Paprastas 2" xfId="84"/>
    <cellStyle name="Paryškinimas 1" xfId="85"/>
    <cellStyle name="Paryškinimas 2" xfId="86"/>
    <cellStyle name="Paryškinimas 3" xfId="87"/>
    <cellStyle name="Paryškinimas 4" xfId="88"/>
    <cellStyle name="Paryškinimas 5" xfId="89"/>
    <cellStyle name="Paryškinimas 6" xfId="90"/>
    <cellStyle name="Pastaba" xfId="91"/>
    <cellStyle name="Percent" xfId="92"/>
    <cellStyle name="Skaičiavimas" xfId="93"/>
    <cellStyle name="Susietas langelis" xfId="94"/>
    <cellStyle name="Tikrinimo langelis" xfId="95"/>
    <cellStyle name="Title" xfId="96"/>
    <cellStyle name="Total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zoomScalePageLayoutView="0" workbookViewId="0" topLeftCell="A13">
      <selection activeCell="B25" sqref="B25"/>
    </sheetView>
  </sheetViews>
  <sheetFormatPr defaultColWidth="9.140625" defaultRowHeight="12.75"/>
  <cols>
    <col min="1" max="1" width="4.421875" style="53" customWidth="1"/>
    <col min="2" max="2" width="0.5625" style="53" customWidth="1"/>
    <col min="3" max="3" width="3.7109375" style="53" customWidth="1"/>
    <col min="4" max="41" width="5.7109375" style="53" customWidth="1"/>
    <col min="42" max="16384" width="9.140625" style="53" customWidth="1"/>
  </cols>
  <sheetData>
    <row r="1" ht="12.75">
      <c r="B1" s="52"/>
    </row>
    <row r="2" spans="2:4" ht="15.75">
      <c r="B2" s="52"/>
      <c r="D2" s="54"/>
    </row>
    <row r="3" ht="12.75">
      <c r="B3" s="52"/>
    </row>
    <row r="4" ht="12.75">
      <c r="B4" s="52"/>
    </row>
    <row r="5" ht="12.75">
      <c r="B5" s="52"/>
    </row>
    <row r="6" ht="12.75">
      <c r="B6" s="52"/>
    </row>
    <row r="7" ht="12.75">
      <c r="B7" s="52"/>
    </row>
    <row r="8" ht="13.5" customHeight="1">
      <c r="B8" s="52"/>
    </row>
    <row r="9" ht="12.75">
      <c r="B9" s="52"/>
    </row>
    <row r="10" ht="12.75">
      <c r="B10" s="52"/>
    </row>
    <row r="11" ht="12.75">
      <c r="B11" s="52"/>
    </row>
    <row r="12" ht="12.75">
      <c r="B12" s="52"/>
    </row>
    <row r="13" ht="12.75">
      <c r="B13" s="52"/>
    </row>
    <row r="14" ht="12.75">
      <c r="B14" s="52"/>
    </row>
    <row r="15" ht="12.75">
      <c r="B15" s="52"/>
    </row>
    <row r="16" spans="2:4" ht="22.5">
      <c r="B16" s="52"/>
      <c r="D16" s="55" t="s">
        <v>194</v>
      </c>
    </row>
    <row r="17" ht="12.75">
      <c r="B17" s="52"/>
    </row>
    <row r="18" spans="2:4" ht="22.5">
      <c r="B18" s="52"/>
      <c r="D18" s="55" t="s">
        <v>195</v>
      </c>
    </row>
    <row r="19" ht="12.75">
      <c r="B19" s="52"/>
    </row>
    <row r="20" spans="2:4" ht="22.5">
      <c r="B20" s="52"/>
      <c r="D20" s="55" t="s">
        <v>200</v>
      </c>
    </row>
    <row r="21" spans="2:4" ht="17.25" customHeight="1">
      <c r="B21" s="52"/>
      <c r="D21" s="56"/>
    </row>
    <row r="22" ht="12.75">
      <c r="B22" s="52"/>
    </row>
    <row r="23" spans="2:4" ht="17.25" customHeight="1">
      <c r="B23" s="52"/>
      <c r="D23" s="56"/>
    </row>
    <row r="24" ht="4.5" customHeight="1">
      <c r="B24" s="52"/>
    </row>
    <row r="25" spans="1:15" ht="3" customHeight="1">
      <c r="A25" s="57"/>
      <c r="B25" s="58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ht="4.5" customHeight="1">
      <c r="B26" s="52"/>
    </row>
    <row r="27" spans="2:4" ht="20.25">
      <c r="B27" s="52"/>
      <c r="D27" s="59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spans="2:4" ht="15.75">
      <c r="B41" s="52"/>
      <c r="D41" s="60" t="s">
        <v>198</v>
      </c>
    </row>
    <row r="42" spans="1:9" ht="6.75" customHeight="1">
      <c r="A42" s="61"/>
      <c r="B42" s="62"/>
      <c r="C42" s="61"/>
      <c r="D42" s="61"/>
      <c r="E42" s="61"/>
      <c r="F42" s="61"/>
      <c r="G42" s="61"/>
      <c r="H42" s="61"/>
      <c r="I42" s="61"/>
    </row>
    <row r="43" ht="6.75" customHeight="1">
      <c r="B43" s="52"/>
    </row>
    <row r="44" spans="2:4" ht="15.75">
      <c r="B44" s="52"/>
      <c r="D44" s="54" t="s">
        <v>12</v>
      </c>
    </row>
    <row r="45" ht="12.75">
      <c r="B45" s="52"/>
    </row>
    <row r="46" ht="12.75">
      <c r="B46" s="52"/>
    </row>
    <row r="47" ht="12.75">
      <c r="B47" s="52"/>
    </row>
    <row r="48" spans="2:12" ht="12.75">
      <c r="B48" s="52"/>
      <c r="E48" s="53" t="s">
        <v>196</v>
      </c>
      <c r="L48" s="53" t="s">
        <v>224</v>
      </c>
    </row>
    <row r="49" spans="2:14" ht="12.75">
      <c r="B49" s="52"/>
      <c r="N49" s="63"/>
    </row>
    <row r="50" ht="12.75">
      <c r="B50" s="52"/>
    </row>
    <row r="51" spans="2:12" ht="12.75">
      <c r="B51" s="52"/>
      <c r="E51" s="53" t="s">
        <v>197</v>
      </c>
      <c r="L51" s="53" t="s">
        <v>199</v>
      </c>
    </row>
    <row r="52" spans="2:14" ht="12.75">
      <c r="B52" s="52"/>
      <c r="N52" s="63"/>
    </row>
    <row r="53" ht="12.75">
      <c r="N53" s="6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2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2" width="3.140625" style="1" customWidth="1"/>
    <col min="3" max="3" width="4.57421875" style="1" customWidth="1"/>
    <col min="4" max="4" width="10.57421875" style="1" bestFit="1" customWidth="1"/>
    <col min="5" max="5" width="12.57421875" style="1" customWidth="1"/>
    <col min="6" max="6" width="9.00390625" style="1" customWidth="1"/>
    <col min="7" max="7" width="5.00390625" style="1" bestFit="1" customWidth="1"/>
    <col min="8" max="8" width="3.421875" style="1" customWidth="1"/>
    <col min="9" max="9" width="7.7109375" style="1" bestFit="1" customWidth="1"/>
    <col min="10" max="10" width="7.421875" style="1" bestFit="1" customWidth="1"/>
    <col min="11" max="11" width="4.421875" style="1" customWidth="1"/>
    <col min="12" max="12" width="4.7109375" style="1" customWidth="1"/>
    <col min="13" max="13" width="9.57421875" style="1" customWidth="1"/>
    <col min="14" max="14" width="7.8515625" style="1" customWidth="1"/>
    <col min="15" max="15" width="7.7109375" style="1" customWidth="1"/>
    <col min="16" max="21" width="9.57421875" style="1" customWidth="1"/>
    <col min="22" max="16384" width="9.140625" style="1" customWidth="1"/>
  </cols>
  <sheetData>
    <row r="1" spans="1:15" ht="20.25" customHeight="1">
      <c r="A1" s="18" t="s">
        <v>26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ht="12.75" customHeight="1">
      <c r="C2" s="9" t="s">
        <v>43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3:15" ht="12.75" customHeight="1"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1" ht="19.5" customHeight="1">
      <c r="A4" s="4"/>
      <c r="B4" s="4"/>
      <c r="C4" s="4"/>
      <c r="D4" s="5" t="s">
        <v>47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9.5" customHeight="1">
      <c r="A6" s="6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20"/>
      <c r="N6" s="20"/>
      <c r="O6" s="20"/>
      <c r="P6" s="4"/>
      <c r="Q6" s="4"/>
      <c r="R6" s="4"/>
      <c r="S6" s="4"/>
      <c r="T6" s="4"/>
      <c r="U6" s="4"/>
    </row>
    <row r="7" spans="1:21" ht="19.5" customHeight="1">
      <c r="A7" s="105" t="s">
        <v>46</v>
      </c>
      <c r="B7" s="107"/>
      <c r="C7" s="99" t="s">
        <v>9</v>
      </c>
      <c r="D7" s="108" t="s">
        <v>0</v>
      </c>
      <c r="E7" s="110" t="s">
        <v>1</v>
      </c>
      <c r="F7" s="101" t="s">
        <v>8</v>
      </c>
      <c r="G7" s="103" t="s">
        <v>2</v>
      </c>
      <c r="H7" s="103" t="s">
        <v>4</v>
      </c>
      <c r="I7" s="103" t="s">
        <v>3</v>
      </c>
      <c r="J7" s="103" t="s">
        <v>10</v>
      </c>
      <c r="K7" s="103" t="s">
        <v>6</v>
      </c>
      <c r="L7" s="101" t="s">
        <v>48</v>
      </c>
      <c r="M7" s="115" t="s">
        <v>49</v>
      </c>
      <c r="N7" s="114" t="s">
        <v>25</v>
      </c>
      <c r="O7" s="114" t="s">
        <v>50</v>
      </c>
      <c r="P7" s="4"/>
      <c r="Q7" s="4"/>
      <c r="R7" s="4"/>
      <c r="S7" s="4"/>
      <c r="T7" s="4"/>
      <c r="U7" s="4"/>
    </row>
    <row r="8" spans="1:21" s="27" customFormat="1" ht="15" customHeight="1">
      <c r="A8" s="25" t="s">
        <v>51</v>
      </c>
      <c r="B8" s="16" t="s">
        <v>52</v>
      </c>
      <c r="C8" s="100"/>
      <c r="D8" s="109"/>
      <c r="E8" s="111"/>
      <c r="F8" s="102"/>
      <c r="G8" s="104"/>
      <c r="H8" s="104"/>
      <c r="I8" s="104"/>
      <c r="J8" s="104"/>
      <c r="K8" s="104"/>
      <c r="L8" s="102"/>
      <c r="M8" s="115"/>
      <c r="N8" s="114"/>
      <c r="O8" s="114"/>
      <c r="P8" s="26"/>
      <c r="Q8" s="26"/>
      <c r="R8" s="26"/>
      <c r="S8" s="26"/>
      <c r="T8" s="26"/>
      <c r="U8" s="26"/>
    </row>
    <row r="9" spans="1:21" s="27" customFormat="1" ht="19.5" customHeight="1">
      <c r="A9" s="28">
        <v>1</v>
      </c>
      <c r="B9" s="25">
        <v>1</v>
      </c>
      <c r="C9" s="16">
        <v>71</v>
      </c>
      <c r="D9" s="10" t="s">
        <v>40</v>
      </c>
      <c r="E9" s="11" t="s">
        <v>41</v>
      </c>
      <c r="F9" s="29">
        <v>22772</v>
      </c>
      <c r="G9" s="30">
        <f>IF(COUNT(F9)=0,"---",40972-F9)</f>
        <v>18200</v>
      </c>
      <c r="H9" s="12" t="s">
        <v>42</v>
      </c>
      <c r="I9" s="13" t="s">
        <v>15</v>
      </c>
      <c r="J9" s="13" t="s">
        <v>22</v>
      </c>
      <c r="K9" s="14">
        <v>0.95</v>
      </c>
      <c r="L9" s="31">
        <v>0.851</v>
      </c>
      <c r="M9" s="32">
        <v>0.004362152777777778</v>
      </c>
      <c r="N9" s="33">
        <f aca="true" t="shared" si="0" ref="N9:O11">M9*K9</f>
        <v>0.004144045138888889</v>
      </c>
      <c r="O9" s="33">
        <f t="shared" si="0"/>
        <v>0.0035265824131944443</v>
      </c>
      <c r="P9" s="26"/>
      <c r="Q9" s="26"/>
      <c r="R9" s="26"/>
      <c r="S9" s="26"/>
      <c r="T9" s="26"/>
      <c r="U9" s="26"/>
    </row>
    <row r="10" spans="1:21" s="27" customFormat="1" ht="19.5" customHeight="1">
      <c r="A10" s="28">
        <v>2</v>
      </c>
      <c r="B10" s="25"/>
      <c r="C10" s="16">
        <v>67</v>
      </c>
      <c r="D10" s="10" t="s">
        <v>53</v>
      </c>
      <c r="E10" s="11" t="s">
        <v>54</v>
      </c>
      <c r="F10" s="29">
        <v>33407</v>
      </c>
      <c r="G10" s="30">
        <f>IF(COUNT(F10)=0,"---",40972-F10)</f>
        <v>7565</v>
      </c>
      <c r="H10" s="12" t="s">
        <v>55</v>
      </c>
      <c r="I10" s="13" t="s">
        <v>56</v>
      </c>
      <c r="J10" s="13" t="s">
        <v>57</v>
      </c>
      <c r="K10" s="14">
        <v>1</v>
      </c>
      <c r="L10" s="31"/>
      <c r="M10" s="32">
        <v>0.004147916666666667</v>
      </c>
      <c r="N10" s="33">
        <f t="shared" si="0"/>
        <v>0.004147916666666667</v>
      </c>
      <c r="O10" s="33">
        <f t="shared" si="0"/>
        <v>0</v>
      </c>
      <c r="P10" s="26"/>
      <c r="Q10" s="26"/>
      <c r="R10" s="26"/>
      <c r="S10" s="26"/>
      <c r="T10" s="26"/>
      <c r="U10" s="26"/>
    </row>
    <row r="11" spans="1:21" s="27" customFormat="1" ht="19.5" customHeight="1">
      <c r="A11" s="28">
        <v>3</v>
      </c>
      <c r="B11" s="25">
        <v>2</v>
      </c>
      <c r="C11" s="16">
        <v>74</v>
      </c>
      <c r="D11" s="10" t="s">
        <v>58</v>
      </c>
      <c r="E11" s="11" t="s">
        <v>59</v>
      </c>
      <c r="F11" s="29">
        <v>26668</v>
      </c>
      <c r="G11" s="30">
        <f>IF(COUNT(F11)=0,"---",40972-F11)</f>
        <v>14304</v>
      </c>
      <c r="H11" s="12" t="s">
        <v>55</v>
      </c>
      <c r="I11" s="13" t="s">
        <v>15</v>
      </c>
      <c r="J11" s="13" t="s">
        <v>22</v>
      </c>
      <c r="K11" s="14">
        <v>1</v>
      </c>
      <c r="L11" s="31">
        <v>0.9547</v>
      </c>
      <c r="M11" s="32">
        <v>0.006006944444444444</v>
      </c>
      <c r="N11" s="33">
        <f t="shared" si="0"/>
        <v>0.006006944444444444</v>
      </c>
      <c r="O11" s="33">
        <f t="shared" si="0"/>
        <v>0.005734829861111111</v>
      </c>
      <c r="P11" s="26"/>
      <c r="Q11" s="26"/>
      <c r="R11" s="26"/>
      <c r="S11" s="26"/>
      <c r="T11" s="26"/>
      <c r="U11" s="26"/>
    </row>
    <row r="12" spans="1:21" s="27" customFormat="1" ht="19.5" customHeight="1">
      <c r="A12" s="28"/>
      <c r="B12" s="25"/>
      <c r="C12" s="16">
        <v>20</v>
      </c>
      <c r="D12" s="10" t="s">
        <v>19</v>
      </c>
      <c r="E12" s="11" t="s">
        <v>20</v>
      </c>
      <c r="F12" s="29">
        <v>25412</v>
      </c>
      <c r="G12" s="30">
        <f>IF(COUNT(F12)=0,"---",40972-F12)</f>
        <v>15560</v>
      </c>
      <c r="H12" s="12" t="s">
        <v>16</v>
      </c>
      <c r="I12" s="13" t="s">
        <v>17</v>
      </c>
      <c r="J12" s="13" t="s">
        <v>21</v>
      </c>
      <c r="K12" s="14">
        <v>1</v>
      </c>
      <c r="L12" s="31">
        <v>0.9258</v>
      </c>
      <c r="M12" s="32" t="s">
        <v>45</v>
      </c>
      <c r="N12" s="32" t="s">
        <v>45</v>
      </c>
      <c r="O12" s="32" t="s">
        <v>45</v>
      </c>
      <c r="P12" s="26"/>
      <c r="Q12" s="26"/>
      <c r="R12" s="26"/>
      <c r="S12" s="26"/>
      <c r="T12" s="26"/>
      <c r="U12" s="26"/>
    </row>
  </sheetData>
  <sheetProtection/>
  <mergeCells count="14">
    <mergeCell ref="F7:F8"/>
    <mergeCell ref="G7:G8"/>
    <mergeCell ref="I7:I8"/>
    <mergeCell ref="A7:B7"/>
    <mergeCell ref="C7:C8"/>
    <mergeCell ref="D7:D8"/>
    <mergeCell ref="E7:E8"/>
    <mergeCell ref="N7:N8"/>
    <mergeCell ref="O7:O8"/>
    <mergeCell ref="K7:K8"/>
    <mergeCell ref="H7:H8"/>
    <mergeCell ref="J7:J8"/>
    <mergeCell ref="M7:M8"/>
    <mergeCell ref="L7:L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6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3" width="3.140625" style="1" customWidth="1"/>
    <col min="4" max="4" width="4.57421875" style="1" customWidth="1"/>
    <col min="5" max="5" width="10.57421875" style="1" bestFit="1" customWidth="1"/>
    <col min="6" max="6" width="14.8515625" style="1" customWidth="1"/>
    <col min="7" max="7" width="9.00390625" style="1" customWidth="1"/>
    <col min="8" max="8" width="5.00390625" style="1" bestFit="1" customWidth="1"/>
    <col min="9" max="9" width="3.421875" style="1" customWidth="1"/>
    <col min="10" max="10" width="7.7109375" style="1" bestFit="1" customWidth="1"/>
    <col min="11" max="11" width="7.421875" style="1" bestFit="1" customWidth="1"/>
    <col min="12" max="12" width="4.421875" style="1" customWidth="1"/>
    <col min="13" max="13" width="4.7109375" style="1" customWidth="1"/>
    <col min="14" max="14" width="9.57421875" style="1" customWidth="1"/>
    <col min="15" max="15" width="7.8515625" style="1" customWidth="1"/>
    <col min="16" max="16" width="7.7109375" style="1" customWidth="1"/>
    <col min="17" max="22" width="9.57421875" style="1" customWidth="1"/>
    <col min="23" max="16384" width="9.140625" style="1" customWidth="1"/>
  </cols>
  <sheetData>
    <row r="1" spans="1:16" ht="20.25" customHeight="1">
      <c r="A1" s="18" t="s">
        <v>26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4:16" ht="12.75" customHeight="1">
      <c r="D2" s="9" t="s">
        <v>43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2.75" customHeight="1">
      <c r="D3" s="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2" ht="19.5" customHeight="1">
      <c r="A4" s="4"/>
      <c r="B4" s="4"/>
      <c r="C4" s="4"/>
      <c r="D4" s="4"/>
      <c r="E4" s="5" t="s">
        <v>60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9.5" customHeight="1">
      <c r="A6" s="6"/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20"/>
      <c r="O6" s="20"/>
      <c r="P6" s="20"/>
      <c r="Q6" s="4"/>
      <c r="R6" s="4"/>
      <c r="S6" s="4"/>
      <c r="T6" s="4"/>
      <c r="U6" s="4"/>
      <c r="V6" s="4"/>
    </row>
    <row r="7" spans="1:22" ht="19.5" customHeight="1">
      <c r="A7" s="105" t="s">
        <v>46</v>
      </c>
      <c r="B7" s="106"/>
      <c r="C7" s="107"/>
      <c r="D7" s="99" t="s">
        <v>9</v>
      </c>
      <c r="E7" s="108" t="s">
        <v>0</v>
      </c>
      <c r="F7" s="110" t="s">
        <v>1</v>
      </c>
      <c r="G7" s="101" t="s">
        <v>8</v>
      </c>
      <c r="H7" s="103" t="s">
        <v>2</v>
      </c>
      <c r="I7" s="103" t="s">
        <v>4</v>
      </c>
      <c r="J7" s="103" t="s">
        <v>3</v>
      </c>
      <c r="K7" s="103" t="s">
        <v>10</v>
      </c>
      <c r="L7" s="103" t="s">
        <v>6</v>
      </c>
      <c r="M7" s="101" t="s">
        <v>48</v>
      </c>
      <c r="N7" s="115" t="s">
        <v>49</v>
      </c>
      <c r="O7" s="114" t="s">
        <v>25</v>
      </c>
      <c r="P7" s="114" t="s">
        <v>50</v>
      </c>
      <c r="Q7" s="4"/>
      <c r="R7" s="4"/>
      <c r="S7" s="4"/>
      <c r="T7" s="4"/>
      <c r="U7" s="4"/>
      <c r="V7" s="4"/>
    </row>
    <row r="8" spans="1:22" s="27" customFormat="1" ht="15" customHeight="1">
      <c r="A8" s="25" t="s">
        <v>51</v>
      </c>
      <c r="B8" s="25" t="s">
        <v>62</v>
      </c>
      <c r="C8" s="16" t="s">
        <v>52</v>
      </c>
      <c r="D8" s="100"/>
      <c r="E8" s="109"/>
      <c r="F8" s="111"/>
      <c r="G8" s="102"/>
      <c r="H8" s="104"/>
      <c r="I8" s="104"/>
      <c r="J8" s="104"/>
      <c r="K8" s="104"/>
      <c r="L8" s="104"/>
      <c r="M8" s="102"/>
      <c r="N8" s="115"/>
      <c r="O8" s="114"/>
      <c r="P8" s="114"/>
      <c r="Q8" s="26"/>
      <c r="R8" s="26"/>
      <c r="S8" s="26"/>
      <c r="T8" s="26"/>
      <c r="U8" s="26"/>
      <c r="V8" s="26"/>
    </row>
    <row r="9" spans="1:22" s="27" customFormat="1" ht="19.5" customHeight="1">
      <c r="A9" s="28">
        <v>1</v>
      </c>
      <c r="B9" s="25"/>
      <c r="C9" s="25"/>
      <c r="D9" s="16">
        <v>64</v>
      </c>
      <c r="E9" s="10" t="s">
        <v>63</v>
      </c>
      <c r="F9" s="11" t="s">
        <v>64</v>
      </c>
      <c r="G9" s="29">
        <v>26749</v>
      </c>
      <c r="H9" s="30">
        <f aca="true" t="shared" si="0" ref="H9:H16">IF(COUNT(G9)=0,"---",40972-G9)</f>
        <v>14223</v>
      </c>
      <c r="I9" s="12" t="s">
        <v>55</v>
      </c>
      <c r="J9" s="13" t="s">
        <v>56</v>
      </c>
      <c r="K9" s="13" t="s">
        <v>57</v>
      </c>
      <c r="L9" s="14">
        <v>1</v>
      </c>
      <c r="M9" s="31"/>
      <c r="N9" s="32">
        <v>0.0034671296296296295</v>
      </c>
      <c r="O9" s="33">
        <f aca="true" t="shared" si="1" ref="O9:P15">N9*L9</f>
        <v>0.0034671296296296295</v>
      </c>
      <c r="P9" s="33">
        <f t="shared" si="1"/>
        <v>0</v>
      </c>
      <c r="Q9" s="26"/>
      <c r="R9" s="26"/>
      <c r="S9" s="26"/>
      <c r="T9" s="26"/>
      <c r="U9" s="26"/>
      <c r="V9" s="26"/>
    </row>
    <row r="10" spans="1:22" s="27" customFormat="1" ht="19.5" customHeight="1">
      <c r="A10" s="28">
        <v>2</v>
      </c>
      <c r="B10" s="25"/>
      <c r="C10" s="25"/>
      <c r="D10" s="16">
        <v>63</v>
      </c>
      <c r="E10" s="10" t="s">
        <v>65</v>
      </c>
      <c r="F10" s="11" t="s">
        <v>66</v>
      </c>
      <c r="G10" s="29">
        <v>32930</v>
      </c>
      <c r="H10" s="30">
        <f t="shared" si="0"/>
        <v>8042</v>
      </c>
      <c r="I10" s="12" t="s">
        <v>7</v>
      </c>
      <c r="J10" s="13" t="s">
        <v>56</v>
      </c>
      <c r="K10" s="13" t="s">
        <v>57</v>
      </c>
      <c r="L10" s="14">
        <v>1</v>
      </c>
      <c r="M10" s="31"/>
      <c r="N10" s="32">
        <v>0.003499537037037037</v>
      </c>
      <c r="O10" s="33">
        <f t="shared" si="1"/>
        <v>0.003499537037037037</v>
      </c>
      <c r="P10" s="33">
        <f t="shared" si="1"/>
        <v>0</v>
      </c>
      <c r="Q10" s="26"/>
      <c r="R10" s="26"/>
      <c r="S10" s="26"/>
      <c r="T10" s="26"/>
      <c r="U10" s="26"/>
      <c r="V10" s="26"/>
    </row>
    <row r="11" spans="1:22" s="27" customFormat="1" ht="19.5" customHeight="1">
      <c r="A11" s="28">
        <v>3</v>
      </c>
      <c r="B11" s="25"/>
      <c r="C11" s="25">
        <v>1</v>
      </c>
      <c r="D11" s="16">
        <v>23</v>
      </c>
      <c r="E11" s="10" t="s">
        <v>67</v>
      </c>
      <c r="F11" s="11" t="s">
        <v>68</v>
      </c>
      <c r="G11" s="29">
        <v>24822</v>
      </c>
      <c r="H11" s="30">
        <f t="shared" si="0"/>
        <v>16150</v>
      </c>
      <c r="I11" s="12" t="s">
        <v>55</v>
      </c>
      <c r="J11" s="13" t="s">
        <v>13</v>
      </c>
      <c r="K11" s="13" t="s">
        <v>12</v>
      </c>
      <c r="L11" s="14">
        <v>1</v>
      </c>
      <c r="M11" s="31">
        <v>0.9035</v>
      </c>
      <c r="N11" s="32">
        <v>0.003604976851851852</v>
      </c>
      <c r="O11" s="33">
        <f t="shared" si="1"/>
        <v>0.003604976851851852</v>
      </c>
      <c r="P11" s="33">
        <f t="shared" si="1"/>
        <v>0.003257096585648148</v>
      </c>
      <c r="Q11" s="26"/>
      <c r="R11" s="26"/>
      <c r="S11" s="26"/>
      <c r="T11" s="26"/>
      <c r="U11" s="26"/>
      <c r="V11" s="26"/>
    </row>
    <row r="12" spans="1:22" s="27" customFormat="1" ht="19.5" customHeight="1">
      <c r="A12" s="28">
        <v>4</v>
      </c>
      <c r="B12" s="25"/>
      <c r="C12" s="25"/>
      <c r="D12" s="16">
        <v>75</v>
      </c>
      <c r="E12" s="10" t="s">
        <v>69</v>
      </c>
      <c r="F12" s="11" t="s">
        <v>70</v>
      </c>
      <c r="G12" s="29">
        <v>27159</v>
      </c>
      <c r="H12" s="30">
        <f t="shared" si="0"/>
        <v>13813</v>
      </c>
      <c r="I12" s="12" t="s">
        <v>14</v>
      </c>
      <c r="J12" s="13" t="s">
        <v>15</v>
      </c>
      <c r="K12" s="13" t="s">
        <v>22</v>
      </c>
      <c r="L12" s="14">
        <v>1</v>
      </c>
      <c r="M12" s="31"/>
      <c r="N12" s="32">
        <v>0.003717361111111111</v>
      </c>
      <c r="O12" s="33">
        <f t="shared" si="1"/>
        <v>0.003717361111111111</v>
      </c>
      <c r="P12" s="33">
        <f t="shared" si="1"/>
        <v>0</v>
      </c>
      <c r="Q12" s="26"/>
      <c r="R12" s="26"/>
      <c r="S12" s="26"/>
      <c r="T12" s="26"/>
      <c r="U12" s="26"/>
      <c r="V12" s="26"/>
    </row>
    <row r="13" spans="1:22" s="27" customFormat="1" ht="19.5" customHeight="1">
      <c r="A13" s="28">
        <v>5</v>
      </c>
      <c r="B13" s="25">
        <v>1</v>
      </c>
      <c r="C13" s="25"/>
      <c r="D13" s="16">
        <v>56</v>
      </c>
      <c r="E13" s="10" t="s">
        <v>71</v>
      </c>
      <c r="F13" s="11" t="s">
        <v>72</v>
      </c>
      <c r="G13" s="29">
        <v>34736</v>
      </c>
      <c r="H13" s="30">
        <f t="shared" si="0"/>
        <v>6236</v>
      </c>
      <c r="I13" s="12" t="s">
        <v>7</v>
      </c>
      <c r="J13" s="13" t="s">
        <v>11</v>
      </c>
      <c r="K13" s="13" t="s">
        <v>12</v>
      </c>
      <c r="L13" s="14">
        <v>1</v>
      </c>
      <c r="M13" s="31"/>
      <c r="N13" s="32">
        <v>0.0040452546296296295</v>
      </c>
      <c r="O13" s="33">
        <f t="shared" si="1"/>
        <v>0.0040452546296296295</v>
      </c>
      <c r="P13" s="33">
        <f t="shared" si="1"/>
        <v>0</v>
      </c>
      <c r="Q13" s="26"/>
      <c r="R13" s="26"/>
      <c r="S13" s="26"/>
      <c r="T13" s="26"/>
      <c r="U13" s="26"/>
      <c r="V13" s="26"/>
    </row>
    <row r="14" spans="1:22" s="27" customFormat="1" ht="19.5" customHeight="1">
      <c r="A14" s="28">
        <v>6</v>
      </c>
      <c r="B14" s="25"/>
      <c r="C14" s="25">
        <v>2</v>
      </c>
      <c r="D14" s="16">
        <v>28</v>
      </c>
      <c r="E14" s="10" t="s">
        <v>73</v>
      </c>
      <c r="F14" s="11" t="s">
        <v>74</v>
      </c>
      <c r="G14" s="29">
        <v>20938</v>
      </c>
      <c r="H14" s="30">
        <f t="shared" si="0"/>
        <v>20034</v>
      </c>
      <c r="I14" s="12" t="s">
        <v>55</v>
      </c>
      <c r="J14" s="13" t="s">
        <v>13</v>
      </c>
      <c r="K14" s="13" t="s">
        <v>12</v>
      </c>
      <c r="L14" s="14">
        <v>1</v>
      </c>
      <c r="M14" s="31">
        <v>0.8254</v>
      </c>
      <c r="N14" s="32">
        <v>0.004319212962962963</v>
      </c>
      <c r="O14" s="33">
        <f t="shared" si="1"/>
        <v>0.004319212962962963</v>
      </c>
      <c r="P14" s="33">
        <f t="shared" si="1"/>
        <v>0.00356507837962963</v>
      </c>
      <c r="Q14" s="26"/>
      <c r="R14" s="26"/>
      <c r="S14" s="26"/>
      <c r="T14" s="26"/>
      <c r="U14" s="26"/>
      <c r="V14" s="26"/>
    </row>
    <row r="15" spans="1:22" ht="19.5" customHeight="1">
      <c r="A15" s="7">
        <v>7</v>
      </c>
      <c r="B15" s="34"/>
      <c r="C15" s="34"/>
      <c r="D15" s="16">
        <v>60</v>
      </c>
      <c r="E15" s="10" t="s">
        <v>75</v>
      </c>
      <c r="F15" s="11" t="s">
        <v>76</v>
      </c>
      <c r="G15" s="23">
        <v>29790</v>
      </c>
      <c r="H15" s="8">
        <f t="shared" si="0"/>
        <v>11182</v>
      </c>
      <c r="I15" s="12" t="s">
        <v>7</v>
      </c>
      <c r="J15" s="13" t="s">
        <v>11</v>
      </c>
      <c r="K15" s="13" t="s">
        <v>12</v>
      </c>
      <c r="L15" s="14">
        <v>1</v>
      </c>
      <c r="M15" s="35"/>
      <c r="N15" s="36">
        <v>0.006152662037037036</v>
      </c>
      <c r="O15" s="37">
        <f t="shared" si="1"/>
        <v>0.006152662037037036</v>
      </c>
      <c r="P15" s="37">
        <f t="shared" si="1"/>
        <v>0</v>
      </c>
      <c r="Q15" s="4"/>
      <c r="R15" s="4"/>
      <c r="S15" s="4"/>
      <c r="T15" s="4"/>
      <c r="U15" s="4"/>
      <c r="V15" s="4"/>
    </row>
    <row r="16" spans="1:22" ht="19.5" customHeight="1">
      <c r="A16" s="7"/>
      <c r="B16" s="34"/>
      <c r="C16" s="34"/>
      <c r="D16" s="16">
        <v>13</v>
      </c>
      <c r="E16" s="10" t="s">
        <v>77</v>
      </c>
      <c r="F16" s="11" t="s">
        <v>78</v>
      </c>
      <c r="G16" s="23">
        <v>31422</v>
      </c>
      <c r="H16" s="8">
        <f t="shared" si="0"/>
        <v>9550</v>
      </c>
      <c r="I16" s="12" t="s">
        <v>14</v>
      </c>
      <c r="J16" s="13" t="s">
        <v>17</v>
      </c>
      <c r="K16" s="13" t="s">
        <v>18</v>
      </c>
      <c r="L16" s="14">
        <v>1</v>
      </c>
      <c r="M16" s="35"/>
      <c r="N16" s="36" t="s">
        <v>45</v>
      </c>
      <c r="O16" s="37" t="s">
        <v>45</v>
      </c>
      <c r="P16" s="37"/>
      <c r="Q16" s="4"/>
      <c r="R16" s="4"/>
      <c r="S16" s="4"/>
      <c r="T16" s="4"/>
      <c r="U16" s="4"/>
      <c r="V16" s="4"/>
    </row>
  </sheetData>
  <sheetProtection/>
  <mergeCells count="14">
    <mergeCell ref="G7:G8"/>
    <mergeCell ref="H7:H8"/>
    <mergeCell ref="J7:J8"/>
    <mergeCell ref="A7:C7"/>
    <mergeCell ref="D7:D8"/>
    <mergeCell ref="E7:E8"/>
    <mergeCell ref="F7:F8"/>
    <mergeCell ref="O7:O8"/>
    <mergeCell ref="P7:P8"/>
    <mergeCell ref="L7:L8"/>
    <mergeCell ref="I7:I8"/>
    <mergeCell ref="K7:K8"/>
    <mergeCell ref="N7:N8"/>
    <mergeCell ref="M7:M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2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1" width="5.7109375" style="1" customWidth="1"/>
    <col min="2" max="2" width="4.57421875" style="1" customWidth="1"/>
    <col min="3" max="3" width="10.57421875" style="1" bestFit="1" customWidth="1"/>
    <col min="4" max="4" width="12.57421875" style="1" customWidth="1"/>
    <col min="5" max="5" width="9.00390625" style="1" customWidth="1"/>
    <col min="6" max="6" width="5.00390625" style="1" bestFit="1" customWidth="1"/>
    <col min="7" max="7" width="3.421875" style="1" customWidth="1"/>
    <col min="8" max="8" width="7.7109375" style="1" bestFit="1" customWidth="1"/>
    <col min="9" max="9" width="7.421875" style="1" bestFit="1" customWidth="1"/>
    <col min="10" max="10" width="4.421875" style="1" customWidth="1"/>
    <col min="11" max="11" width="9.57421875" style="1" customWidth="1"/>
    <col min="12" max="12" width="7.8515625" style="1" customWidth="1"/>
    <col min="13" max="18" width="9.57421875" style="1" customWidth="1"/>
    <col min="19" max="16384" width="9.140625" style="1" customWidth="1"/>
  </cols>
  <sheetData>
    <row r="1" spans="1:12" ht="20.25" customHeight="1">
      <c r="A1" s="18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 customHeight="1">
      <c r="B2" s="9" t="s">
        <v>201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 customHeight="1">
      <c r="B3" s="9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8" ht="19.5" customHeight="1">
      <c r="A4" s="4"/>
      <c r="B4" s="4"/>
      <c r="C4" s="5" t="s">
        <v>225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9.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20"/>
      <c r="L6" s="20"/>
      <c r="M6" s="4"/>
      <c r="N6" s="4"/>
      <c r="O6" s="4"/>
      <c r="P6" s="4"/>
      <c r="Q6" s="4"/>
      <c r="R6" s="4"/>
    </row>
    <row r="7" spans="1:18" ht="19.5" customHeight="1">
      <c r="A7" s="112" t="s">
        <v>46</v>
      </c>
      <c r="B7" s="99" t="s">
        <v>9</v>
      </c>
      <c r="C7" s="108" t="s">
        <v>0</v>
      </c>
      <c r="D7" s="110" t="s">
        <v>1</v>
      </c>
      <c r="E7" s="101" t="s">
        <v>8</v>
      </c>
      <c r="F7" s="103" t="s">
        <v>2</v>
      </c>
      <c r="G7" s="103" t="s">
        <v>4</v>
      </c>
      <c r="H7" s="103" t="s">
        <v>3</v>
      </c>
      <c r="I7" s="103" t="s">
        <v>10</v>
      </c>
      <c r="J7" s="103" t="s">
        <v>6</v>
      </c>
      <c r="K7" s="115" t="s">
        <v>49</v>
      </c>
      <c r="L7" s="114" t="s">
        <v>25</v>
      </c>
      <c r="M7" s="4"/>
      <c r="N7" s="4"/>
      <c r="O7" s="4"/>
      <c r="P7" s="4"/>
      <c r="Q7" s="4"/>
      <c r="R7" s="4"/>
    </row>
    <row r="8" spans="1:18" s="27" customFormat="1" ht="15" customHeight="1">
      <c r="A8" s="113"/>
      <c r="B8" s="100"/>
      <c r="C8" s="109"/>
      <c r="D8" s="111"/>
      <c r="E8" s="102"/>
      <c r="F8" s="104"/>
      <c r="G8" s="104"/>
      <c r="H8" s="104"/>
      <c r="I8" s="104"/>
      <c r="J8" s="104"/>
      <c r="K8" s="115"/>
      <c r="L8" s="114"/>
      <c r="M8" s="26"/>
      <c r="N8" s="26"/>
      <c r="O8" s="26"/>
      <c r="P8" s="26"/>
      <c r="Q8" s="26"/>
      <c r="R8" s="26"/>
    </row>
    <row r="9" spans="1:18" s="27" customFormat="1" ht="19.5" customHeight="1">
      <c r="A9" s="28">
        <v>1</v>
      </c>
      <c r="B9" s="16">
        <v>23</v>
      </c>
      <c r="C9" s="10" t="s">
        <v>67</v>
      </c>
      <c r="D9" s="11" t="s">
        <v>68</v>
      </c>
      <c r="E9" s="29">
        <v>24822</v>
      </c>
      <c r="F9" s="30">
        <f aca="true" t="shared" si="0" ref="F9:F14">IF(COUNT(E9)=0,"---",40972-E9)</f>
        <v>16150</v>
      </c>
      <c r="G9" s="12" t="s">
        <v>55</v>
      </c>
      <c r="H9" s="13" t="s">
        <v>13</v>
      </c>
      <c r="I9" s="13" t="s">
        <v>12</v>
      </c>
      <c r="J9" s="14">
        <v>1</v>
      </c>
      <c r="K9" s="32">
        <v>0.0078012731481481475</v>
      </c>
      <c r="L9" s="33">
        <f>J9*K9</f>
        <v>0.0078012731481481475</v>
      </c>
      <c r="M9" s="26"/>
      <c r="N9" s="26"/>
      <c r="O9" s="26"/>
      <c r="P9" s="26"/>
      <c r="Q9" s="26"/>
      <c r="R9" s="26"/>
    </row>
    <row r="10" spans="1:18" ht="19.5" customHeight="1">
      <c r="A10" s="7">
        <v>2</v>
      </c>
      <c r="B10" s="16">
        <v>6</v>
      </c>
      <c r="C10" s="10" t="s">
        <v>103</v>
      </c>
      <c r="D10" s="11" t="s">
        <v>226</v>
      </c>
      <c r="E10" s="23">
        <v>27790</v>
      </c>
      <c r="F10" s="8">
        <f t="shared" si="0"/>
        <v>13182</v>
      </c>
      <c r="G10" s="12" t="s">
        <v>55</v>
      </c>
      <c r="H10" s="13" t="s">
        <v>111</v>
      </c>
      <c r="I10" s="13" t="s">
        <v>57</v>
      </c>
      <c r="J10" s="14">
        <v>1</v>
      </c>
      <c r="K10" s="36">
        <v>0.007936805555555556</v>
      </c>
      <c r="L10" s="37">
        <f>J10*K10</f>
        <v>0.007936805555555556</v>
      </c>
      <c r="M10" s="4"/>
      <c r="N10" s="4"/>
      <c r="O10" s="4"/>
      <c r="P10" s="4"/>
      <c r="Q10" s="4"/>
      <c r="R10" s="4"/>
    </row>
    <row r="11" spans="1:18" ht="19.5" customHeight="1">
      <c r="A11" s="7">
        <v>3</v>
      </c>
      <c r="B11" s="16">
        <v>75</v>
      </c>
      <c r="C11" s="10" t="s">
        <v>69</v>
      </c>
      <c r="D11" s="11" t="s">
        <v>70</v>
      </c>
      <c r="E11" s="23">
        <v>27159</v>
      </c>
      <c r="F11" s="8">
        <f t="shared" si="0"/>
        <v>13813</v>
      </c>
      <c r="G11" s="12" t="s">
        <v>14</v>
      </c>
      <c r="H11" s="13" t="s">
        <v>15</v>
      </c>
      <c r="I11" s="13" t="s">
        <v>22</v>
      </c>
      <c r="J11" s="14">
        <v>1</v>
      </c>
      <c r="K11" s="36">
        <v>0.009953587962962963</v>
      </c>
      <c r="L11" s="37">
        <f>J11*K11</f>
        <v>0.009953587962962963</v>
      </c>
      <c r="M11" s="4"/>
      <c r="N11" s="4"/>
      <c r="O11" s="4"/>
      <c r="P11" s="4"/>
      <c r="Q11" s="4"/>
      <c r="R11" s="4"/>
    </row>
    <row r="12" spans="1:18" ht="19.5" customHeight="1">
      <c r="A12" s="7"/>
      <c r="B12" s="16">
        <v>63</v>
      </c>
      <c r="C12" s="10" t="s">
        <v>65</v>
      </c>
      <c r="D12" s="11" t="s">
        <v>66</v>
      </c>
      <c r="E12" s="23">
        <v>32930</v>
      </c>
      <c r="F12" s="8">
        <f t="shared" si="0"/>
        <v>8042</v>
      </c>
      <c r="G12" s="12" t="s">
        <v>7</v>
      </c>
      <c r="H12" s="13" t="s">
        <v>56</v>
      </c>
      <c r="I12" s="13" t="s">
        <v>57</v>
      </c>
      <c r="J12" s="14">
        <v>1</v>
      </c>
      <c r="K12" s="36" t="s">
        <v>45</v>
      </c>
      <c r="L12" s="37" t="s">
        <v>45</v>
      </c>
      <c r="M12" s="4"/>
      <c r="N12" s="4"/>
      <c r="O12" s="4"/>
      <c r="P12" s="4"/>
      <c r="Q12" s="4"/>
      <c r="R12" s="4"/>
    </row>
    <row r="13" spans="1:18" ht="19.5" customHeight="1">
      <c r="A13" s="7"/>
      <c r="B13" s="16">
        <v>60</v>
      </c>
      <c r="C13" s="10" t="s">
        <v>75</v>
      </c>
      <c r="D13" s="11" t="s">
        <v>76</v>
      </c>
      <c r="E13" s="23">
        <v>29790</v>
      </c>
      <c r="F13" s="8">
        <f t="shared" si="0"/>
        <v>11182</v>
      </c>
      <c r="G13" s="12" t="s">
        <v>7</v>
      </c>
      <c r="H13" s="13" t="s">
        <v>11</v>
      </c>
      <c r="I13" s="13" t="s">
        <v>12</v>
      </c>
      <c r="J13" s="14">
        <v>1</v>
      </c>
      <c r="K13" s="36" t="s">
        <v>45</v>
      </c>
      <c r="L13" s="37" t="s">
        <v>45</v>
      </c>
      <c r="M13" s="4"/>
      <c r="N13" s="4"/>
      <c r="O13" s="4"/>
      <c r="P13" s="4"/>
      <c r="Q13" s="4"/>
      <c r="R13" s="4"/>
    </row>
    <row r="14" spans="1:18" ht="19.5" customHeight="1">
      <c r="A14" s="7"/>
      <c r="B14" s="16">
        <v>64</v>
      </c>
      <c r="C14" s="10" t="s">
        <v>63</v>
      </c>
      <c r="D14" s="11" t="s">
        <v>64</v>
      </c>
      <c r="E14" s="23">
        <v>26749</v>
      </c>
      <c r="F14" s="8">
        <f t="shared" si="0"/>
        <v>14223</v>
      </c>
      <c r="G14" s="12" t="s">
        <v>55</v>
      </c>
      <c r="H14" s="13" t="s">
        <v>56</v>
      </c>
      <c r="I14" s="13" t="s">
        <v>57</v>
      </c>
      <c r="J14" s="14">
        <v>1</v>
      </c>
      <c r="K14" s="36" t="s">
        <v>45</v>
      </c>
      <c r="L14" s="37" t="s">
        <v>45</v>
      </c>
      <c r="M14" s="4"/>
      <c r="N14" s="4"/>
      <c r="O14" s="4"/>
      <c r="P14" s="4"/>
      <c r="Q14" s="4"/>
      <c r="R14" s="4"/>
    </row>
    <row r="16" spans="1:18" ht="19.5" customHeight="1">
      <c r="A16" s="4"/>
      <c r="B16" s="4"/>
      <c r="C16" s="5" t="s">
        <v>227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9.5" customHeight="1">
      <c r="A18" s="6"/>
      <c r="B18" s="4"/>
      <c r="C18" s="4"/>
      <c r="D18" s="4"/>
      <c r="E18" s="4"/>
      <c r="F18" s="4"/>
      <c r="G18" s="4"/>
      <c r="H18" s="4"/>
      <c r="I18" s="4"/>
      <c r="J18" s="4"/>
      <c r="K18" s="20"/>
      <c r="L18" s="20"/>
      <c r="M18" s="4"/>
      <c r="N18" s="4"/>
      <c r="O18" s="4"/>
      <c r="P18" s="4"/>
      <c r="Q18" s="4"/>
      <c r="R18" s="4"/>
    </row>
    <row r="19" spans="1:18" ht="19.5" customHeight="1">
      <c r="A19" s="112" t="s">
        <v>46</v>
      </c>
      <c r="B19" s="99" t="s">
        <v>9</v>
      </c>
      <c r="C19" s="108" t="s">
        <v>0</v>
      </c>
      <c r="D19" s="110" t="s">
        <v>1</v>
      </c>
      <c r="E19" s="101" t="s">
        <v>8</v>
      </c>
      <c r="F19" s="103" t="s">
        <v>2</v>
      </c>
      <c r="G19" s="103" t="s">
        <v>4</v>
      </c>
      <c r="H19" s="103" t="s">
        <v>3</v>
      </c>
      <c r="I19" s="103" t="s">
        <v>10</v>
      </c>
      <c r="J19" s="103" t="s">
        <v>6</v>
      </c>
      <c r="K19" s="115" t="s">
        <v>49</v>
      </c>
      <c r="L19" s="114" t="s">
        <v>25</v>
      </c>
      <c r="M19" s="4"/>
      <c r="N19" s="4"/>
      <c r="O19" s="4"/>
      <c r="P19" s="4"/>
      <c r="Q19" s="4"/>
      <c r="R19" s="4"/>
    </row>
    <row r="20" spans="1:18" s="27" customFormat="1" ht="15" customHeight="1">
      <c r="A20" s="113"/>
      <c r="B20" s="100"/>
      <c r="C20" s="109"/>
      <c r="D20" s="111"/>
      <c r="E20" s="102"/>
      <c r="F20" s="104"/>
      <c r="G20" s="104"/>
      <c r="H20" s="104"/>
      <c r="I20" s="104"/>
      <c r="J20" s="104"/>
      <c r="K20" s="115"/>
      <c r="L20" s="114"/>
      <c r="M20" s="26"/>
      <c r="N20" s="26"/>
      <c r="O20" s="26"/>
      <c r="P20" s="26"/>
      <c r="Q20" s="26"/>
      <c r="R20" s="26"/>
    </row>
    <row r="21" spans="1:18" s="27" customFormat="1" ht="19.5" customHeight="1">
      <c r="A21" s="28">
        <v>1</v>
      </c>
      <c r="B21" s="16">
        <v>67</v>
      </c>
      <c r="C21" s="10" t="s">
        <v>53</v>
      </c>
      <c r="D21" s="11" t="s">
        <v>54</v>
      </c>
      <c r="E21" s="29">
        <v>33407</v>
      </c>
      <c r="F21" s="30">
        <f>IF(COUNT(E21)=0,"---",40972-E21)</f>
        <v>7565</v>
      </c>
      <c r="G21" s="12" t="s">
        <v>55</v>
      </c>
      <c r="H21" s="13" t="s">
        <v>56</v>
      </c>
      <c r="I21" s="13" t="s">
        <v>57</v>
      </c>
      <c r="J21" s="14">
        <v>1</v>
      </c>
      <c r="K21" s="32">
        <v>0.009264814814814814</v>
      </c>
      <c r="L21" s="33">
        <f>J21*K21</f>
        <v>0.009264814814814814</v>
      </c>
      <c r="M21" s="26"/>
      <c r="N21" s="26"/>
      <c r="O21" s="26"/>
      <c r="P21" s="26"/>
      <c r="Q21" s="26"/>
      <c r="R21" s="26"/>
    </row>
    <row r="22" spans="1:18" s="27" customFormat="1" ht="19.5" customHeight="1">
      <c r="A22" s="28"/>
      <c r="B22" s="16">
        <v>71</v>
      </c>
      <c r="C22" s="10" t="s">
        <v>40</v>
      </c>
      <c r="D22" s="11" t="s">
        <v>41</v>
      </c>
      <c r="E22" s="29">
        <v>22772</v>
      </c>
      <c r="F22" s="30">
        <f>IF(COUNT(E22)=0,"---",40972-E22)</f>
        <v>18200</v>
      </c>
      <c r="G22" s="12" t="s">
        <v>42</v>
      </c>
      <c r="H22" s="13" t="s">
        <v>15</v>
      </c>
      <c r="I22" s="13" t="s">
        <v>22</v>
      </c>
      <c r="J22" s="14">
        <v>0.95</v>
      </c>
      <c r="K22" s="32" t="s">
        <v>45</v>
      </c>
      <c r="L22" s="33" t="s">
        <v>45</v>
      </c>
      <c r="M22" s="26"/>
      <c r="N22" s="26"/>
      <c r="O22" s="26"/>
      <c r="P22" s="26"/>
      <c r="Q22" s="26"/>
      <c r="R22" s="26"/>
    </row>
  </sheetData>
  <sheetProtection/>
  <mergeCells count="24">
    <mergeCell ref="H19:H20"/>
    <mergeCell ref="L19:L20"/>
    <mergeCell ref="I19:I20"/>
    <mergeCell ref="J19:J20"/>
    <mergeCell ref="K19:K20"/>
    <mergeCell ref="B19:B20"/>
    <mergeCell ref="C19:C20"/>
    <mergeCell ref="D19:D20"/>
    <mergeCell ref="G19:G20"/>
    <mergeCell ref="L7:L8"/>
    <mergeCell ref="J7:J8"/>
    <mergeCell ref="G7:G8"/>
    <mergeCell ref="I7:I8"/>
    <mergeCell ref="K7:K8"/>
    <mergeCell ref="A7:A8"/>
    <mergeCell ref="A19:A20"/>
    <mergeCell ref="F7:F8"/>
    <mergeCell ref="H7:H8"/>
    <mergeCell ref="B7:B8"/>
    <mergeCell ref="C7:C8"/>
    <mergeCell ref="D7:D8"/>
    <mergeCell ref="E19:E20"/>
    <mergeCell ref="F19:F20"/>
    <mergeCell ref="E7:E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6.00390625" style="84" customWidth="1"/>
    <col min="2" max="2" width="4.00390625" style="84" customWidth="1"/>
    <col min="3" max="3" width="7.8515625" style="85" customWidth="1"/>
    <col min="4" max="4" width="12.421875" style="85" customWidth="1"/>
    <col min="5" max="5" width="8.8515625" style="85" customWidth="1"/>
    <col min="6" max="6" width="8.00390625" style="85" bestFit="1" customWidth="1"/>
    <col min="7" max="7" width="7.421875" style="85" bestFit="1" customWidth="1"/>
    <col min="8" max="8" width="11.00390625" style="85" customWidth="1"/>
    <col min="9" max="9" width="6.7109375" style="85" customWidth="1"/>
    <col min="10" max="10" width="5.57421875" style="85" customWidth="1"/>
    <col min="11" max="13" width="4.421875" style="84" customWidth="1"/>
    <col min="14" max="14" width="5.00390625" style="84" customWidth="1"/>
    <col min="15" max="17" width="4.421875" style="84" customWidth="1"/>
    <col min="18" max="19" width="4.421875" style="84" hidden="1" customWidth="1"/>
    <col min="20" max="20" width="8.8515625" style="66" customWidth="1"/>
    <col min="21" max="21" width="6.57421875" style="66" customWidth="1"/>
    <col min="22" max="16384" width="9.140625" style="85" customWidth="1"/>
  </cols>
  <sheetData>
    <row r="1" spans="1:21" s="66" customFormat="1" ht="20.25" customHeight="1">
      <c r="A1" s="18" t="s">
        <v>26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2:21" s="66" customFormat="1" ht="12.75" customHeight="1">
      <c r="B2" s="68" t="s">
        <v>201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2:21" s="66" customFormat="1" ht="12.75" customHeight="1"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s="66" customFormat="1" ht="19.5" customHeight="1">
      <c r="A4" s="71"/>
      <c r="B4" s="71"/>
      <c r="C4" s="72" t="s">
        <v>206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s="66" customFormat="1" ht="1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 s="66" customFormat="1" ht="19.5" customHeight="1">
      <c r="A6" s="73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4"/>
      <c r="S6" s="74"/>
      <c r="T6" s="74"/>
      <c r="U6" s="74"/>
    </row>
    <row r="7" spans="1:26" s="66" customFormat="1" ht="19.5" customHeight="1">
      <c r="A7" s="116" t="s">
        <v>46</v>
      </c>
      <c r="B7" s="119" t="s">
        <v>9</v>
      </c>
      <c r="C7" s="121" t="s">
        <v>0</v>
      </c>
      <c r="D7" s="123" t="s">
        <v>1</v>
      </c>
      <c r="E7" s="125" t="s">
        <v>8</v>
      </c>
      <c r="F7" s="95" t="s">
        <v>2</v>
      </c>
      <c r="G7" s="95" t="s">
        <v>4</v>
      </c>
      <c r="H7" s="95" t="s">
        <v>3</v>
      </c>
      <c r="I7" s="95" t="s">
        <v>10</v>
      </c>
      <c r="J7" s="119" t="s">
        <v>6</v>
      </c>
      <c r="K7" s="128" t="s">
        <v>207</v>
      </c>
      <c r="L7" s="128"/>
      <c r="M7" s="128"/>
      <c r="N7" s="128"/>
      <c r="O7" s="128"/>
      <c r="P7" s="128"/>
      <c r="Q7" s="128"/>
      <c r="R7" s="127" t="s">
        <v>5</v>
      </c>
      <c r="S7" s="128" t="s">
        <v>25</v>
      </c>
      <c r="T7" s="127" t="s">
        <v>5</v>
      </c>
      <c r="U7" s="128" t="s">
        <v>25</v>
      </c>
      <c r="V7" s="71"/>
      <c r="W7" s="71"/>
      <c r="X7" s="71"/>
      <c r="Y7" s="71"/>
      <c r="Z7" s="71"/>
    </row>
    <row r="8" spans="1:26" s="66" customFormat="1" ht="15" customHeight="1">
      <c r="A8" s="117"/>
      <c r="B8" s="120"/>
      <c r="C8" s="122"/>
      <c r="D8" s="124"/>
      <c r="E8" s="126"/>
      <c r="F8" s="118"/>
      <c r="G8" s="118"/>
      <c r="H8" s="118"/>
      <c r="I8" s="118"/>
      <c r="J8" s="120"/>
      <c r="K8" s="77">
        <v>0.95</v>
      </c>
      <c r="L8" s="77">
        <v>1</v>
      </c>
      <c r="M8" s="77">
        <v>1.05</v>
      </c>
      <c r="N8" s="78" t="s">
        <v>208</v>
      </c>
      <c r="O8" s="78" t="s">
        <v>209</v>
      </c>
      <c r="P8" s="78" t="s">
        <v>210</v>
      </c>
      <c r="Q8" s="78" t="s">
        <v>211</v>
      </c>
      <c r="R8" s="127"/>
      <c r="S8" s="128"/>
      <c r="T8" s="127"/>
      <c r="U8" s="128"/>
      <c r="V8" s="71"/>
      <c r="W8" s="71"/>
      <c r="X8" s="71"/>
      <c r="Y8" s="71"/>
      <c r="Z8" s="71"/>
    </row>
    <row r="9" spans="1:26" s="82" customFormat="1" ht="19.5" customHeight="1">
      <c r="A9" s="79">
        <v>1</v>
      </c>
      <c r="B9" s="16">
        <v>30</v>
      </c>
      <c r="C9" s="10" t="s">
        <v>212</v>
      </c>
      <c r="D9" s="11" t="s">
        <v>213</v>
      </c>
      <c r="E9" s="29">
        <v>25895</v>
      </c>
      <c r="F9" s="30">
        <f>IF(COUNT(E9)=0,"---",40972-E9)</f>
        <v>15077</v>
      </c>
      <c r="G9" s="12" t="s">
        <v>36</v>
      </c>
      <c r="H9" s="13" t="s">
        <v>13</v>
      </c>
      <c r="I9" s="13" t="s">
        <v>12</v>
      </c>
      <c r="J9" s="14">
        <v>1</v>
      </c>
      <c r="K9" s="80"/>
      <c r="L9" s="80"/>
      <c r="M9" s="80">
        <v>0</v>
      </c>
      <c r="N9" s="80">
        <v>0</v>
      </c>
      <c r="O9" s="80">
        <v>0</v>
      </c>
      <c r="P9" s="80">
        <v>0</v>
      </c>
      <c r="Q9" s="80" t="s">
        <v>214</v>
      </c>
      <c r="R9" s="43"/>
      <c r="S9" s="44"/>
      <c r="T9" s="43">
        <v>1.2</v>
      </c>
      <c r="U9" s="44">
        <f>T9*J9</f>
        <v>1.2</v>
      </c>
      <c r="V9" s="81"/>
      <c r="W9" s="81"/>
      <c r="X9" s="81"/>
      <c r="Y9" s="81"/>
      <c r="Z9" s="81"/>
    </row>
    <row r="10" spans="1:26" s="82" customFormat="1" ht="19.5" customHeight="1">
      <c r="A10" s="79">
        <v>2</v>
      </c>
      <c r="B10" s="16">
        <v>69</v>
      </c>
      <c r="C10" s="10" t="s">
        <v>154</v>
      </c>
      <c r="D10" s="11" t="s">
        <v>155</v>
      </c>
      <c r="E10" s="29">
        <v>33373</v>
      </c>
      <c r="F10" s="30">
        <f>IF(COUNT(E10)=0,"---",40972-E10)</f>
        <v>7599</v>
      </c>
      <c r="G10" s="12" t="s">
        <v>55</v>
      </c>
      <c r="H10" s="13" t="s">
        <v>56</v>
      </c>
      <c r="I10" s="13" t="s">
        <v>57</v>
      </c>
      <c r="J10" s="14">
        <v>1</v>
      </c>
      <c r="K10" s="80"/>
      <c r="L10" s="80"/>
      <c r="M10" s="80">
        <v>0</v>
      </c>
      <c r="N10" s="80">
        <v>0</v>
      </c>
      <c r="O10" s="80" t="s">
        <v>215</v>
      </c>
      <c r="P10" s="80" t="s">
        <v>214</v>
      </c>
      <c r="Q10" s="80"/>
      <c r="R10" s="43"/>
      <c r="S10" s="44"/>
      <c r="T10" s="43">
        <v>1.15</v>
      </c>
      <c r="U10" s="44">
        <f>T10*J10</f>
        <v>1.15</v>
      </c>
      <c r="V10" s="81"/>
      <c r="W10" s="81"/>
      <c r="X10" s="81"/>
      <c r="Y10" s="81"/>
      <c r="Z10" s="81"/>
    </row>
    <row r="11" spans="1:26" s="82" customFormat="1" ht="19.5" customHeight="1">
      <c r="A11" s="79">
        <v>3</v>
      </c>
      <c r="B11" s="16">
        <v>12</v>
      </c>
      <c r="C11" s="10" t="s">
        <v>156</v>
      </c>
      <c r="D11" s="11" t="s">
        <v>157</v>
      </c>
      <c r="E11" s="29">
        <v>30163</v>
      </c>
      <c r="F11" s="30">
        <f>IF(COUNT(E11)=0,"---",40972-E11)</f>
        <v>10809</v>
      </c>
      <c r="G11" s="12" t="s">
        <v>16</v>
      </c>
      <c r="H11" s="13" t="s">
        <v>17</v>
      </c>
      <c r="I11" s="13" t="s">
        <v>18</v>
      </c>
      <c r="J11" s="14">
        <v>1</v>
      </c>
      <c r="K11" s="80">
        <v>0</v>
      </c>
      <c r="L11" s="80">
        <v>0</v>
      </c>
      <c r="M11" s="80">
        <v>0</v>
      </c>
      <c r="N11" s="80" t="s">
        <v>214</v>
      </c>
      <c r="O11" s="80"/>
      <c r="P11" s="80"/>
      <c r="Q11" s="80"/>
      <c r="R11" s="43"/>
      <c r="S11" s="44"/>
      <c r="T11" s="43">
        <v>1.05</v>
      </c>
      <c r="U11" s="44">
        <f>T11*J11</f>
        <v>1.05</v>
      </c>
      <c r="V11" s="81"/>
      <c r="W11" s="81"/>
      <c r="X11" s="81"/>
      <c r="Y11" s="81"/>
      <c r="Z11" s="81"/>
    </row>
    <row r="12" spans="1:26" s="82" customFormat="1" ht="19.5" customHeight="1">
      <c r="A12" s="79">
        <v>3</v>
      </c>
      <c r="B12" s="16">
        <v>74</v>
      </c>
      <c r="C12" s="10" t="s">
        <v>58</v>
      </c>
      <c r="D12" s="11" t="s">
        <v>59</v>
      </c>
      <c r="E12" s="29">
        <v>26668</v>
      </c>
      <c r="F12" s="30">
        <f>IF(COUNT(E12)=0,"---",40972-E12)</f>
        <v>14304</v>
      </c>
      <c r="G12" s="12" t="s">
        <v>55</v>
      </c>
      <c r="H12" s="13" t="s">
        <v>15</v>
      </c>
      <c r="I12" s="13" t="s">
        <v>22</v>
      </c>
      <c r="J12" s="14">
        <v>1</v>
      </c>
      <c r="K12" s="80">
        <v>0</v>
      </c>
      <c r="L12" s="80">
        <v>0</v>
      </c>
      <c r="M12" s="80">
        <v>0</v>
      </c>
      <c r="N12" s="80" t="s">
        <v>214</v>
      </c>
      <c r="O12" s="80"/>
      <c r="P12" s="80"/>
      <c r="Q12" s="80"/>
      <c r="R12" s="43"/>
      <c r="S12" s="44"/>
      <c r="T12" s="43">
        <v>1.05</v>
      </c>
      <c r="U12" s="44">
        <f>T12*J12</f>
        <v>1.05</v>
      </c>
      <c r="V12" s="81"/>
      <c r="W12" s="81"/>
      <c r="X12" s="81"/>
      <c r="Y12" s="81"/>
      <c r="Z12" s="81"/>
    </row>
    <row r="13" spans="1:26" s="66" customFormat="1" ht="19.5" customHeight="1">
      <c r="A13" s="76"/>
      <c r="B13" s="16">
        <v>36</v>
      </c>
      <c r="C13" s="10" t="s">
        <v>164</v>
      </c>
      <c r="D13" s="11" t="s">
        <v>165</v>
      </c>
      <c r="E13" s="29">
        <v>34235</v>
      </c>
      <c r="F13" s="30">
        <f>IF(COUNT(E13)=0,"---",40972-E13)</f>
        <v>6737</v>
      </c>
      <c r="G13" s="12" t="s">
        <v>7</v>
      </c>
      <c r="H13" s="13" t="s">
        <v>13</v>
      </c>
      <c r="I13" s="13" t="s">
        <v>12</v>
      </c>
      <c r="J13" s="14">
        <v>1</v>
      </c>
      <c r="K13" s="21"/>
      <c r="L13" s="21"/>
      <c r="M13" s="21"/>
      <c r="N13" s="15"/>
      <c r="O13" s="21"/>
      <c r="P13" s="21"/>
      <c r="Q13" s="21"/>
      <c r="R13" s="22"/>
      <c r="S13" s="24"/>
      <c r="T13" s="22" t="s">
        <v>45</v>
      </c>
      <c r="U13" s="83" t="e">
        <f>T13*J13</f>
        <v>#VALUE!</v>
      </c>
      <c r="V13" s="71"/>
      <c r="W13" s="71"/>
      <c r="X13" s="71"/>
      <c r="Y13" s="71"/>
      <c r="Z13" s="71"/>
    </row>
  </sheetData>
  <sheetProtection/>
  <mergeCells count="15">
    <mergeCell ref="T7:T8"/>
    <mergeCell ref="U7:U8"/>
    <mergeCell ref="J7:J8"/>
    <mergeCell ref="K7:Q7"/>
    <mergeCell ref="R7:R8"/>
    <mergeCell ref="S7:S8"/>
    <mergeCell ref="A7:A8"/>
    <mergeCell ref="G7:G8"/>
    <mergeCell ref="H7:H8"/>
    <mergeCell ref="I7:I8"/>
    <mergeCell ref="B7:B8"/>
    <mergeCell ref="C7:C8"/>
    <mergeCell ref="D7:D8"/>
    <mergeCell ref="E7:E8"/>
    <mergeCell ref="F7:F8"/>
  </mergeCells>
  <printOptions horizontalCentered="1"/>
  <pageMargins left="0.1968503937007874" right="0.1968503937007874" top="0.7874015748031497" bottom="0.5905511811023623" header="0.5118110236220472" footer="0.3937007874015748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5.28125" style="84" customWidth="1"/>
    <col min="2" max="2" width="4.00390625" style="84" customWidth="1"/>
    <col min="3" max="3" width="9.7109375" style="85" customWidth="1"/>
    <col min="4" max="4" width="12.421875" style="85" customWidth="1"/>
    <col min="5" max="5" width="8.8515625" style="85" customWidth="1"/>
    <col min="6" max="6" width="6.421875" style="85" customWidth="1"/>
    <col min="7" max="7" width="7.421875" style="85" bestFit="1" customWidth="1"/>
    <col min="8" max="8" width="11.00390625" style="85" customWidth="1"/>
    <col min="9" max="9" width="6.7109375" style="85" customWidth="1"/>
    <col min="10" max="17" width="4.421875" style="84" customWidth="1"/>
    <col min="18" max="19" width="4.421875" style="84" hidden="1" customWidth="1"/>
    <col min="20" max="20" width="4.421875" style="84" customWidth="1"/>
    <col min="21" max="21" width="6.8515625" style="66" customWidth="1"/>
    <col min="22" max="22" width="6.57421875" style="66" customWidth="1"/>
    <col min="23" max="16384" width="9.140625" style="85" customWidth="1"/>
  </cols>
  <sheetData>
    <row r="1" spans="1:22" s="66" customFormat="1" ht="20.25" customHeight="1">
      <c r="A1" s="18" t="s">
        <v>26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2:22" s="66" customFormat="1" ht="12.75" customHeight="1">
      <c r="B2" s="68" t="s">
        <v>201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2:22" s="66" customFormat="1" ht="12.75" customHeight="1"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3" s="66" customFormat="1" ht="19.5" customHeight="1">
      <c r="A4" s="71"/>
      <c r="B4" s="71"/>
      <c r="C4" s="72" t="s">
        <v>216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66" customFormat="1" ht="1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66" customFormat="1" ht="19.5" customHeight="1">
      <c r="A6" s="73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4"/>
      <c r="S6" s="74"/>
      <c r="T6" s="74"/>
      <c r="U6" s="74"/>
      <c r="V6" s="74"/>
      <c r="W6" s="71"/>
    </row>
    <row r="7" spans="1:27" s="66" customFormat="1" ht="19.5" customHeight="1">
      <c r="A7" s="116" t="s">
        <v>46</v>
      </c>
      <c r="B7" s="119" t="s">
        <v>9</v>
      </c>
      <c r="C7" s="121" t="s">
        <v>0</v>
      </c>
      <c r="D7" s="123" t="s">
        <v>1</v>
      </c>
      <c r="E7" s="125" t="s">
        <v>8</v>
      </c>
      <c r="F7" s="95" t="s">
        <v>2</v>
      </c>
      <c r="G7" s="95" t="s">
        <v>4</v>
      </c>
      <c r="H7" s="95" t="s">
        <v>3</v>
      </c>
      <c r="I7" s="95" t="s">
        <v>10</v>
      </c>
      <c r="J7" s="95" t="s">
        <v>6</v>
      </c>
      <c r="K7" s="128" t="s">
        <v>207</v>
      </c>
      <c r="L7" s="128"/>
      <c r="M7" s="128"/>
      <c r="N7" s="128"/>
      <c r="O7" s="128"/>
      <c r="P7" s="128"/>
      <c r="Q7" s="129"/>
      <c r="R7" s="130" t="s">
        <v>5</v>
      </c>
      <c r="S7" s="129" t="s">
        <v>25</v>
      </c>
      <c r="T7" s="86"/>
      <c r="U7" s="127" t="s">
        <v>5</v>
      </c>
      <c r="V7" s="128" t="s">
        <v>25</v>
      </c>
      <c r="W7" s="71"/>
      <c r="X7" s="71"/>
      <c r="Y7" s="71"/>
      <c r="Z7" s="71"/>
      <c r="AA7" s="71"/>
    </row>
    <row r="8" spans="1:27" s="66" customFormat="1" ht="15" customHeight="1">
      <c r="A8" s="117"/>
      <c r="B8" s="120"/>
      <c r="C8" s="122"/>
      <c r="D8" s="124"/>
      <c r="E8" s="126"/>
      <c r="F8" s="118"/>
      <c r="G8" s="118"/>
      <c r="H8" s="118"/>
      <c r="I8" s="118"/>
      <c r="J8" s="118"/>
      <c r="K8" s="77">
        <v>1.2</v>
      </c>
      <c r="L8" s="77">
        <v>1.25</v>
      </c>
      <c r="M8" s="77">
        <v>1.3</v>
      </c>
      <c r="N8" s="77">
        <v>1.35</v>
      </c>
      <c r="O8" s="77">
        <v>1.4</v>
      </c>
      <c r="P8" s="77">
        <v>1.45</v>
      </c>
      <c r="Q8" s="77">
        <v>1.5</v>
      </c>
      <c r="R8" s="127"/>
      <c r="S8" s="128"/>
      <c r="T8" s="75">
        <v>1.55</v>
      </c>
      <c r="U8" s="127"/>
      <c r="V8" s="128"/>
      <c r="W8" s="71"/>
      <c r="X8" s="71"/>
      <c r="Y8" s="71"/>
      <c r="Z8" s="71"/>
      <c r="AA8" s="71"/>
    </row>
    <row r="9" spans="1:27" s="66" customFormat="1" ht="19.5" customHeight="1">
      <c r="A9" s="76">
        <v>1</v>
      </c>
      <c r="B9" s="16">
        <v>62</v>
      </c>
      <c r="C9" s="10" t="s">
        <v>143</v>
      </c>
      <c r="D9" s="11" t="s">
        <v>122</v>
      </c>
      <c r="E9" s="29">
        <v>32264</v>
      </c>
      <c r="F9" s="30">
        <f aca="true" t="shared" si="0" ref="F9:F14">IF(COUNT(E9)=0,"---",40972-E9)</f>
        <v>8708</v>
      </c>
      <c r="G9" s="12" t="s">
        <v>7</v>
      </c>
      <c r="H9" s="13" t="s">
        <v>56</v>
      </c>
      <c r="I9" s="13" t="s">
        <v>57</v>
      </c>
      <c r="J9" s="14">
        <v>1</v>
      </c>
      <c r="K9" s="21"/>
      <c r="L9" s="21"/>
      <c r="M9" s="21" t="s">
        <v>217</v>
      </c>
      <c r="N9" s="15" t="s">
        <v>217</v>
      </c>
      <c r="O9" s="21" t="s">
        <v>218</v>
      </c>
      <c r="P9" s="21" t="s">
        <v>218</v>
      </c>
      <c r="Q9" s="21" t="s">
        <v>219</v>
      </c>
      <c r="R9" s="22"/>
      <c r="S9" s="24"/>
      <c r="T9" s="21" t="s">
        <v>220</v>
      </c>
      <c r="U9" s="43">
        <v>1.5</v>
      </c>
      <c r="V9" s="24">
        <f>U9*J9</f>
        <v>1.5</v>
      </c>
      <c r="W9" s="71"/>
      <c r="X9" s="71"/>
      <c r="Y9" s="71"/>
      <c r="Z9" s="71"/>
      <c r="AA9" s="71"/>
    </row>
    <row r="10" spans="1:27" s="66" customFormat="1" ht="19.5" customHeight="1">
      <c r="A10" s="76">
        <v>2</v>
      </c>
      <c r="B10" s="16">
        <v>57</v>
      </c>
      <c r="C10" s="10" t="s">
        <v>103</v>
      </c>
      <c r="D10" s="11" t="s">
        <v>104</v>
      </c>
      <c r="E10" s="29">
        <v>34264</v>
      </c>
      <c r="F10" s="30">
        <f t="shared" si="0"/>
        <v>6708</v>
      </c>
      <c r="G10" s="12" t="s">
        <v>7</v>
      </c>
      <c r="H10" s="13" t="s">
        <v>11</v>
      </c>
      <c r="I10" s="13" t="s">
        <v>12</v>
      </c>
      <c r="J10" s="14">
        <v>1</v>
      </c>
      <c r="K10" s="21" t="s">
        <v>217</v>
      </c>
      <c r="L10" s="21" t="s">
        <v>217</v>
      </c>
      <c r="M10" s="21" t="s">
        <v>217</v>
      </c>
      <c r="N10" s="15" t="s">
        <v>217</v>
      </c>
      <c r="O10" s="21" t="s">
        <v>218</v>
      </c>
      <c r="P10" s="21" t="s">
        <v>214</v>
      </c>
      <c r="Q10" s="21"/>
      <c r="R10" s="22"/>
      <c r="S10" s="24"/>
      <c r="T10" s="24"/>
      <c r="U10" s="43">
        <v>1.4</v>
      </c>
      <c r="V10" s="24">
        <f>U10*J10</f>
        <v>1.4</v>
      </c>
      <c r="W10" s="71"/>
      <c r="X10" s="71"/>
      <c r="Y10" s="71"/>
      <c r="Z10" s="71"/>
      <c r="AA10" s="71"/>
    </row>
    <row r="11" spans="1:27" s="66" customFormat="1" ht="19.5" customHeight="1">
      <c r="A11" s="76">
        <v>3</v>
      </c>
      <c r="B11" s="16">
        <v>11</v>
      </c>
      <c r="C11" s="10" t="s">
        <v>115</v>
      </c>
      <c r="D11" s="11" t="s">
        <v>116</v>
      </c>
      <c r="E11" s="29">
        <v>33279</v>
      </c>
      <c r="F11" s="30">
        <f t="shared" si="0"/>
        <v>7693</v>
      </c>
      <c r="G11" s="12" t="s">
        <v>16</v>
      </c>
      <c r="H11" s="13" t="s">
        <v>17</v>
      </c>
      <c r="I11" s="13" t="s">
        <v>21</v>
      </c>
      <c r="J11" s="14">
        <v>1</v>
      </c>
      <c r="K11" s="21" t="s">
        <v>217</v>
      </c>
      <c r="L11" s="21" t="s">
        <v>217</v>
      </c>
      <c r="M11" s="21" t="s">
        <v>217</v>
      </c>
      <c r="N11" s="15" t="s">
        <v>218</v>
      </c>
      <c r="O11" s="21" t="s">
        <v>214</v>
      </c>
      <c r="P11" s="21"/>
      <c r="Q11" s="21"/>
      <c r="R11" s="22"/>
      <c r="S11" s="24"/>
      <c r="T11" s="24"/>
      <c r="U11" s="43">
        <v>1.35</v>
      </c>
      <c r="V11" s="24">
        <f>U11*J11</f>
        <v>1.35</v>
      </c>
      <c r="W11" s="71"/>
      <c r="X11" s="71"/>
      <c r="Y11" s="71"/>
      <c r="Z11" s="71"/>
      <c r="AA11" s="71"/>
    </row>
    <row r="12" spans="1:27" s="66" customFormat="1" ht="19.5" customHeight="1">
      <c r="A12" s="76"/>
      <c r="B12" s="16">
        <v>42</v>
      </c>
      <c r="C12" s="10" t="s">
        <v>121</v>
      </c>
      <c r="D12" s="11" t="s">
        <v>221</v>
      </c>
      <c r="E12" s="29">
        <v>32235</v>
      </c>
      <c r="F12" s="30">
        <f t="shared" si="0"/>
        <v>8737</v>
      </c>
      <c r="G12" s="12" t="s">
        <v>36</v>
      </c>
      <c r="H12" s="13" t="s">
        <v>13</v>
      </c>
      <c r="I12" s="13" t="s">
        <v>12</v>
      </c>
      <c r="J12" s="14">
        <v>1</v>
      </c>
      <c r="K12" s="21"/>
      <c r="L12" s="21"/>
      <c r="M12" s="21"/>
      <c r="N12" s="15"/>
      <c r="O12" s="21"/>
      <c r="P12" s="21"/>
      <c r="Q12" s="21"/>
      <c r="R12" s="22"/>
      <c r="S12" s="24"/>
      <c r="T12" s="24"/>
      <c r="U12" s="43" t="s">
        <v>45</v>
      </c>
      <c r="V12" s="44" t="s">
        <v>45</v>
      </c>
      <c r="W12" s="71"/>
      <c r="X12" s="71"/>
      <c r="Y12" s="71"/>
      <c r="Z12" s="71"/>
      <c r="AA12" s="71"/>
    </row>
    <row r="13" spans="1:27" s="66" customFormat="1" ht="19.5" customHeight="1">
      <c r="A13" s="76"/>
      <c r="B13" s="16">
        <v>34</v>
      </c>
      <c r="C13" s="10" t="s">
        <v>67</v>
      </c>
      <c r="D13" s="11" t="s">
        <v>186</v>
      </c>
      <c r="E13" s="29">
        <v>29819</v>
      </c>
      <c r="F13" s="30">
        <f t="shared" si="0"/>
        <v>11153</v>
      </c>
      <c r="G13" s="12" t="s">
        <v>36</v>
      </c>
      <c r="H13" s="13" t="s">
        <v>13</v>
      </c>
      <c r="I13" s="13" t="s">
        <v>12</v>
      </c>
      <c r="J13" s="14">
        <v>1</v>
      </c>
      <c r="K13" s="21"/>
      <c r="L13" s="21"/>
      <c r="M13" s="21"/>
      <c r="N13" s="15"/>
      <c r="O13" s="21"/>
      <c r="P13" s="21"/>
      <c r="Q13" s="21"/>
      <c r="R13" s="22"/>
      <c r="S13" s="24"/>
      <c r="T13" s="24"/>
      <c r="U13" s="43" t="s">
        <v>45</v>
      </c>
      <c r="V13" s="44" t="s">
        <v>45</v>
      </c>
      <c r="W13" s="71"/>
      <c r="X13" s="71"/>
      <c r="Y13" s="71"/>
      <c r="Z13" s="71"/>
      <c r="AA13" s="71"/>
    </row>
    <row r="14" spans="1:27" s="66" customFormat="1" ht="19.5" customHeight="1">
      <c r="A14" s="76"/>
      <c r="B14" s="16">
        <v>14</v>
      </c>
      <c r="C14" s="10" t="s">
        <v>150</v>
      </c>
      <c r="D14" s="11" t="s">
        <v>151</v>
      </c>
      <c r="E14" s="29">
        <v>27226</v>
      </c>
      <c r="F14" s="30">
        <f t="shared" si="0"/>
        <v>13746</v>
      </c>
      <c r="G14" s="12" t="s">
        <v>16</v>
      </c>
      <c r="H14" s="13" t="s">
        <v>17</v>
      </c>
      <c r="I14" s="13" t="s">
        <v>18</v>
      </c>
      <c r="J14" s="14">
        <v>1</v>
      </c>
      <c r="K14" s="21"/>
      <c r="L14" s="21"/>
      <c r="M14" s="21"/>
      <c r="N14" s="15"/>
      <c r="O14" s="21"/>
      <c r="P14" s="21"/>
      <c r="Q14" s="21"/>
      <c r="R14" s="22"/>
      <c r="S14" s="24"/>
      <c r="T14" s="24"/>
      <c r="U14" s="43" t="s">
        <v>45</v>
      </c>
      <c r="V14" s="44" t="s">
        <v>45</v>
      </c>
      <c r="W14" s="71"/>
      <c r="X14" s="71"/>
      <c r="Y14" s="71"/>
      <c r="Z14" s="71"/>
      <c r="AA14" s="71"/>
    </row>
  </sheetData>
  <sheetProtection/>
  <mergeCells count="15">
    <mergeCell ref="S7:S8"/>
    <mergeCell ref="G7:G8"/>
    <mergeCell ref="H7:H8"/>
    <mergeCell ref="I7:I8"/>
    <mergeCell ref="J7:J8"/>
    <mergeCell ref="A7:A8"/>
    <mergeCell ref="U7:U8"/>
    <mergeCell ref="V7:V8"/>
    <mergeCell ref="B7:B8"/>
    <mergeCell ref="C7:C8"/>
    <mergeCell ref="D7:D8"/>
    <mergeCell ref="E7:E8"/>
    <mergeCell ref="F7:F8"/>
    <mergeCell ref="K7:Q7"/>
    <mergeCell ref="R7:R8"/>
  </mergeCells>
  <printOptions horizontalCentered="1"/>
  <pageMargins left="0.1968503937007874" right="0.1968503937007874" top="0.7874015748031497" bottom="0.5905511811023623" header="0.5118110236220472" footer="0.3937007874015748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3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1" width="5.28125" style="1" customWidth="1"/>
    <col min="2" max="2" width="4.57421875" style="1" customWidth="1"/>
    <col min="3" max="3" width="10.57421875" style="1" bestFit="1" customWidth="1"/>
    <col min="4" max="4" width="11.7109375" style="1" bestFit="1" customWidth="1"/>
    <col min="5" max="5" width="9.00390625" style="1" customWidth="1"/>
    <col min="6" max="6" width="5.00390625" style="1" bestFit="1" customWidth="1"/>
    <col min="7" max="7" width="4.00390625" style="1" customWidth="1"/>
    <col min="8" max="8" width="7.7109375" style="1" bestFit="1" customWidth="1"/>
    <col min="9" max="9" width="7.421875" style="1" bestFit="1" customWidth="1"/>
    <col min="10" max="10" width="4.421875" style="1" customWidth="1"/>
    <col min="11" max="16" width="4.7109375" style="1" customWidth="1"/>
    <col min="17" max="17" width="6.8515625" style="1" customWidth="1"/>
    <col min="18" max="18" width="6.57421875" style="1" customWidth="1"/>
    <col min="19" max="24" width="9.57421875" style="1" customWidth="1"/>
    <col min="25" max="16384" width="9.140625" style="1" customWidth="1"/>
  </cols>
  <sheetData>
    <row r="1" spans="1:18" ht="20.25" customHeight="1">
      <c r="A1" s="18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2.75" customHeight="1">
      <c r="B2" s="9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2.75" customHeight="1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4" ht="19.5" customHeight="1">
      <c r="A4" s="4"/>
      <c r="B4" s="4"/>
      <c r="C4" s="5" t="s">
        <v>29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9.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0"/>
      <c r="R6" s="20"/>
      <c r="S6" s="4"/>
      <c r="T6" s="4"/>
      <c r="U6" s="4"/>
      <c r="V6" s="4"/>
      <c r="W6" s="4"/>
      <c r="X6" s="4"/>
    </row>
    <row r="7" spans="1:24" ht="19.5" customHeight="1">
      <c r="A7" s="112" t="s">
        <v>46</v>
      </c>
      <c r="B7" s="99" t="s">
        <v>9</v>
      </c>
      <c r="C7" s="108" t="s">
        <v>0</v>
      </c>
      <c r="D7" s="110" t="s">
        <v>1</v>
      </c>
      <c r="E7" s="101" t="s">
        <v>8</v>
      </c>
      <c r="F7" s="103" t="s">
        <v>2</v>
      </c>
      <c r="G7" s="103" t="s">
        <v>4</v>
      </c>
      <c r="H7" s="103" t="s">
        <v>3</v>
      </c>
      <c r="I7" s="103" t="s">
        <v>10</v>
      </c>
      <c r="J7" s="103" t="s">
        <v>6</v>
      </c>
      <c r="K7" s="114" t="s">
        <v>27</v>
      </c>
      <c r="L7" s="114"/>
      <c r="M7" s="114"/>
      <c r="N7" s="114"/>
      <c r="O7" s="114"/>
      <c r="P7" s="114"/>
      <c r="Q7" s="115" t="s">
        <v>5</v>
      </c>
      <c r="R7" s="114" t="s">
        <v>25</v>
      </c>
      <c r="S7" s="4"/>
      <c r="T7" s="4"/>
      <c r="U7" s="4"/>
      <c r="V7" s="4"/>
      <c r="W7" s="4"/>
      <c r="X7" s="4"/>
    </row>
    <row r="8" spans="1:24" ht="15" customHeight="1">
      <c r="A8" s="113"/>
      <c r="B8" s="100"/>
      <c r="C8" s="109"/>
      <c r="D8" s="111"/>
      <c r="E8" s="102"/>
      <c r="F8" s="104"/>
      <c r="G8" s="104"/>
      <c r="H8" s="104"/>
      <c r="I8" s="104"/>
      <c r="J8" s="104"/>
      <c r="K8" s="19">
        <v>1</v>
      </c>
      <c r="L8" s="19">
        <v>2</v>
      </c>
      <c r="M8" s="19">
        <v>3</v>
      </c>
      <c r="N8" s="19">
        <v>4</v>
      </c>
      <c r="O8" s="19">
        <v>5</v>
      </c>
      <c r="P8" s="19">
        <v>6</v>
      </c>
      <c r="Q8" s="115"/>
      <c r="R8" s="114"/>
      <c r="S8" s="4"/>
      <c r="T8" s="4"/>
      <c r="U8" s="4"/>
      <c r="V8" s="4"/>
      <c r="W8" s="4"/>
      <c r="X8" s="4"/>
    </row>
    <row r="9" spans="1:24" ht="19.5" customHeight="1">
      <c r="A9" s="7">
        <v>1</v>
      </c>
      <c r="B9" s="16">
        <v>72</v>
      </c>
      <c r="C9" s="10" t="s">
        <v>37</v>
      </c>
      <c r="D9" s="11" t="s">
        <v>38</v>
      </c>
      <c r="E9" s="23">
        <v>23337</v>
      </c>
      <c r="F9" s="8">
        <f>IF(COUNT(E9)=0,"---",40972-E9)</f>
        <v>17635</v>
      </c>
      <c r="G9" s="12" t="s">
        <v>14</v>
      </c>
      <c r="H9" s="13" t="s">
        <v>15</v>
      </c>
      <c r="I9" s="13" t="s">
        <v>39</v>
      </c>
      <c r="J9" s="14">
        <v>1</v>
      </c>
      <c r="K9" s="21">
        <v>10.12</v>
      </c>
      <c r="L9" s="21" t="s">
        <v>167</v>
      </c>
      <c r="M9" s="21" t="s">
        <v>167</v>
      </c>
      <c r="N9" s="21" t="s">
        <v>167</v>
      </c>
      <c r="O9" s="21">
        <v>9.31</v>
      </c>
      <c r="P9" s="21">
        <v>9.35</v>
      </c>
      <c r="Q9" s="22">
        <f>MAX(K9:M9,N9:P9)</f>
        <v>10.12</v>
      </c>
      <c r="R9" s="24">
        <f>Q9*J9</f>
        <v>10.12</v>
      </c>
      <c r="S9" s="4"/>
      <c r="T9" s="4"/>
      <c r="U9" s="4"/>
      <c r="V9" s="4"/>
      <c r="W9" s="4"/>
      <c r="X9" s="4"/>
    </row>
    <row r="10" spans="1:24" ht="19.5" customHeight="1">
      <c r="A10" s="7">
        <v>2</v>
      </c>
      <c r="B10" s="16">
        <v>59</v>
      </c>
      <c r="C10" s="10" t="s">
        <v>30</v>
      </c>
      <c r="D10" s="11" t="s">
        <v>31</v>
      </c>
      <c r="E10" s="23">
        <v>31002</v>
      </c>
      <c r="F10" s="8">
        <f>IF(COUNT(E10)=0,"---",40972-E10)</f>
        <v>9970</v>
      </c>
      <c r="G10" s="12" t="s">
        <v>7</v>
      </c>
      <c r="H10" s="13" t="s">
        <v>11</v>
      </c>
      <c r="I10" s="13" t="s">
        <v>12</v>
      </c>
      <c r="J10" s="14">
        <v>1</v>
      </c>
      <c r="K10" s="21">
        <v>6.05</v>
      </c>
      <c r="L10" s="21">
        <v>5.63</v>
      </c>
      <c r="M10" s="21">
        <v>6.38</v>
      </c>
      <c r="N10" s="21">
        <v>6.22</v>
      </c>
      <c r="O10" s="21">
        <v>5.62</v>
      </c>
      <c r="P10" s="21">
        <v>6.28</v>
      </c>
      <c r="Q10" s="22">
        <f>MAX(K10:M10,N10:P10)</f>
        <v>6.38</v>
      </c>
      <c r="R10" s="24">
        <f>Q10*J10</f>
        <v>6.38</v>
      </c>
      <c r="S10" s="4"/>
      <c r="T10" s="4"/>
      <c r="U10" s="4"/>
      <c r="V10" s="4"/>
      <c r="W10" s="4"/>
      <c r="X10" s="4"/>
    </row>
    <row r="12" spans="1:24" ht="19.5" customHeight="1">
      <c r="A12" s="4"/>
      <c r="B12" s="4"/>
      <c r="C12" s="5" t="s">
        <v>144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9.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20"/>
      <c r="R14" s="20"/>
      <c r="S14" s="4"/>
      <c r="T14" s="4"/>
      <c r="U14" s="4"/>
      <c r="V14" s="4"/>
      <c r="W14" s="4"/>
      <c r="X14" s="4"/>
    </row>
    <row r="15" spans="1:24" ht="19.5" customHeight="1">
      <c r="A15" s="112" t="s">
        <v>46</v>
      </c>
      <c r="B15" s="99" t="s">
        <v>9</v>
      </c>
      <c r="C15" s="108" t="s">
        <v>0</v>
      </c>
      <c r="D15" s="110" t="s">
        <v>1</v>
      </c>
      <c r="E15" s="101" t="s">
        <v>8</v>
      </c>
      <c r="F15" s="103" t="s">
        <v>2</v>
      </c>
      <c r="G15" s="103" t="s">
        <v>4</v>
      </c>
      <c r="H15" s="103" t="s">
        <v>3</v>
      </c>
      <c r="I15" s="103" t="s">
        <v>10</v>
      </c>
      <c r="J15" s="103" t="s">
        <v>6</v>
      </c>
      <c r="K15" s="114" t="s">
        <v>27</v>
      </c>
      <c r="L15" s="114"/>
      <c r="M15" s="114"/>
      <c r="N15" s="114"/>
      <c r="O15" s="114"/>
      <c r="P15" s="114"/>
      <c r="Q15" s="115" t="s">
        <v>5</v>
      </c>
      <c r="R15" s="114" t="s">
        <v>25</v>
      </c>
      <c r="S15" s="4"/>
      <c r="T15" s="4"/>
      <c r="U15" s="4"/>
      <c r="V15" s="4"/>
      <c r="W15" s="4"/>
      <c r="X15" s="4"/>
    </row>
    <row r="16" spans="1:24" ht="15" customHeight="1">
      <c r="A16" s="113"/>
      <c r="B16" s="100"/>
      <c r="C16" s="109"/>
      <c r="D16" s="111"/>
      <c r="E16" s="102"/>
      <c r="F16" s="104"/>
      <c r="G16" s="104"/>
      <c r="H16" s="104"/>
      <c r="I16" s="104"/>
      <c r="J16" s="104"/>
      <c r="K16" s="19">
        <v>1</v>
      </c>
      <c r="L16" s="19">
        <v>2</v>
      </c>
      <c r="M16" s="19">
        <v>3</v>
      </c>
      <c r="N16" s="19">
        <v>4</v>
      </c>
      <c r="O16" s="19">
        <v>5</v>
      </c>
      <c r="P16" s="19">
        <v>6</v>
      </c>
      <c r="Q16" s="115"/>
      <c r="R16" s="114"/>
      <c r="S16" s="4"/>
      <c r="T16" s="4"/>
      <c r="U16" s="4"/>
      <c r="V16" s="4"/>
      <c r="W16" s="4"/>
      <c r="X16" s="4"/>
    </row>
    <row r="17" spans="1:24" s="27" customFormat="1" ht="19.5" customHeight="1">
      <c r="A17" s="28">
        <v>1</v>
      </c>
      <c r="B17" s="16">
        <v>37</v>
      </c>
      <c r="C17" s="10" t="s">
        <v>148</v>
      </c>
      <c r="D17" s="11" t="s">
        <v>149</v>
      </c>
      <c r="E17" s="29">
        <v>26522</v>
      </c>
      <c r="F17" s="30">
        <f aca="true" t="shared" si="0" ref="F17:F23">IF(COUNT(E17)=0,"---",40972-E17)</f>
        <v>14450</v>
      </c>
      <c r="G17" s="12" t="s">
        <v>7</v>
      </c>
      <c r="H17" s="13" t="s">
        <v>13</v>
      </c>
      <c r="I17" s="13" t="s">
        <v>12</v>
      </c>
      <c r="J17" s="14">
        <v>1</v>
      </c>
      <c r="K17" s="42">
        <v>12.67</v>
      </c>
      <c r="L17" s="42">
        <v>11.68</v>
      </c>
      <c r="M17" s="42" t="s">
        <v>167</v>
      </c>
      <c r="N17" s="42" t="s">
        <v>167</v>
      </c>
      <c r="O17" s="42" t="s">
        <v>167</v>
      </c>
      <c r="P17" s="42">
        <v>12.48</v>
      </c>
      <c r="Q17" s="43">
        <f aca="true" t="shared" si="1" ref="Q17:Q23">MAX(K17:M17,N17:P17)</f>
        <v>12.67</v>
      </c>
      <c r="R17" s="40">
        <f aca="true" t="shared" si="2" ref="R17:R23">Q17*J17</f>
        <v>12.67</v>
      </c>
      <c r="S17" s="26"/>
      <c r="T17" s="26"/>
      <c r="U17" s="26"/>
      <c r="V17" s="26"/>
      <c r="W17" s="26"/>
      <c r="X17" s="26"/>
    </row>
    <row r="18" spans="1:24" s="27" customFormat="1" ht="19.5" customHeight="1">
      <c r="A18" s="28">
        <v>2</v>
      </c>
      <c r="B18" s="16">
        <v>51</v>
      </c>
      <c r="C18" s="10" t="s">
        <v>117</v>
      </c>
      <c r="D18" s="11" t="s">
        <v>118</v>
      </c>
      <c r="E18" s="29">
        <v>31229</v>
      </c>
      <c r="F18" s="30">
        <f t="shared" si="0"/>
        <v>9743</v>
      </c>
      <c r="G18" s="12" t="s">
        <v>87</v>
      </c>
      <c r="H18" s="13" t="s">
        <v>91</v>
      </c>
      <c r="I18" s="13" t="s">
        <v>57</v>
      </c>
      <c r="J18" s="14">
        <v>1.1</v>
      </c>
      <c r="K18" s="42" t="s">
        <v>167</v>
      </c>
      <c r="L18" s="42">
        <v>6.22</v>
      </c>
      <c r="M18" s="42" t="s">
        <v>167</v>
      </c>
      <c r="N18" s="42">
        <v>6.9</v>
      </c>
      <c r="O18" s="42">
        <v>7.1</v>
      </c>
      <c r="P18" s="42">
        <v>8.01</v>
      </c>
      <c r="Q18" s="43">
        <f t="shared" si="1"/>
        <v>8.01</v>
      </c>
      <c r="R18" s="40">
        <f t="shared" si="2"/>
        <v>8.811</v>
      </c>
      <c r="S18" s="26"/>
      <c r="T18" s="26"/>
      <c r="U18" s="26"/>
      <c r="V18" s="26"/>
      <c r="W18" s="26"/>
      <c r="X18" s="26"/>
    </row>
    <row r="19" spans="1:24" s="27" customFormat="1" ht="19.5" customHeight="1">
      <c r="A19" s="28">
        <v>3</v>
      </c>
      <c r="B19" s="16">
        <v>32</v>
      </c>
      <c r="C19" s="10" t="s">
        <v>145</v>
      </c>
      <c r="D19" s="11" t="s">
        <v>147</v>
      </c>
      <c r="E19" s="29">
        <v>20469</v>
      </c>
      <c r="F19" s="30">
        <f>IF(COUNT(E19)=0,"---",40972-E19)</f>
        <v>20503</v>
      </c>
      <c r="G19" s="12" t="s">
        <v>36</v>
      </c>
      <c r="H19" s="13" t="s">
        <v>13</v>
      </c>
      <c r="I19" s="13" t="s">
        <v>12</v>
      </c>
      <c r="J19" s="14">
        <v>1</v>
      </c>
      <c r="K19" s="42" t="s">
        <v>167</v>
      </c>
      <c r="L19" s="42">
        <v>8.8</v>
      </c>
      <c r="M19" s="42">
        <v>8.68</v>
      </c>
      <c r="N19" s="42">
        <v>8.15</v>
      </c>
      <c r="O19" s="42">
        <v>8.14</v>
      </c>
      <c r="P19" s="42">
        <v>8.39</v>
      </c>
      <c r="Q19" s="43">
        <f>MAX(K19:M19,N19:P19)</f>
        <v>8.8</v>
      </c>
      <c r="R19" s="40">
        <f>Q19*J19</f>
        <v>8.8</v>
      </c>
      <c r="S19" s="26"/>
      <c r="T19" s="26"/>
      <c r="U19" s="26"/>
      <c r="V19" s="26"/>
      <c r="W19" s="26"/>
      <c r="X19" s="26"/>
    </row>
    <row r="20" spans="1:24" s="27" customFormat="1" ht="19.5" customHeight="1">
      <c r="A20" s="28">
        <v>4</v>
      </c>
      <c r="B20" s="16">
        <v>73</v>
      </c>
      <c r="C20" s="10" t="s">
        <v>130</v>
      </c>
      <c r="D20" s="11" t="s">
        <v>131</v>
      </c>
      <c r="E20" s="29">
        <v>22836</v>
      </c>
      <c r="F20" s="30">
        <f>IF(COUNT(E20)=0,"---",40972-E20)</f>
        <v>18136</v>
      </c>
      <c r="G20" s="12" t="s">
        <v>132</v>
      </c>
      <c r="H20" s="13" t="s">
        <v>15</v>
      </c>
      <c r="I20" s="13" t="s">
        <v>133</v>
      </c>
      <c r="J20" s="14">
        <v>1.1</v>
      </c>
      <c r="K20" s="42">
        <v>7.78</v>
      </c>
      <c r="L20" s="42">
        <v>8</v>
      </c>
      <c r="M20" s="42" t="s">
        <v>167</v>
      </c>
      <c r="N20" s="42">
        <v>7.67</v>
      </c>
      <c r="O20" s="42" t="s">
        <v>167</v>
      </c>
      <c r="P20" s="42" t="s">
        <v>167</v>
      </c>
      <c r="Q20" s="43">
        <f>MAX(K20:M20,N20:P20)</f>
        <v>8</v>
      </c>
      <c r="R20" s="40">
        <f>Q20*J20</f>
        <v>8.8</v>
      </c>
      <c r="S20" s="26"/>
      <c r="T20" s="26"/>
      <c r="U20" s="26"/>
      <c r="V20" s="26"/>
      <c r="W20" s="26"/>
      <c r="X20" s="26"/>
    </row>
    <row r="21" spans="1:24" s="27" customFormat="1" ht="19.5" customHeight="1">
      <c r="A21" s="28">
        <v>5</v>
      </c>
      <c r="B21" s="16">
        <v>68</v>
      </c>
      <c r="C21" s="10" t="s">
        <v>105</v>
      </c>
      <c r="D21" s="11" t="s">
        <v>106</v>
      </c>
      <c r="E21" s="29">
        <v>31700</v>
      </c>
      <c r="F21" s="30">
        <f t="shared" si="0"/>
        <v>9272</v>
      </c>
      <c r="G21" s="12" t="s">
        <v>7</v>
      </c>
      <c r="H21" s="13" t="s">
        <v>56</v>
      </c>
      <c r="I21" s="13" t="s">
        <v>57</v>
      </c>
      <c r="J21" s="14">
        <v>1</v>
      </c>
      <c r="K21" s="42">
        <v>7.33</v>
      </c>
      <c r="L21" s="42">
        <v>8.02</v>
      </c>
      <c r="M21" s="42">
        <v>7.48</v>
      </c>
      <c r="N21" s="42">
        <v>6.77</v>
      </c>
      <c r="O21" s="42" t="s">
        <v>167</v>
      </c>
      <c r="P21" s="42">
        <v>6.04</v>
      </c>
      <c r="Q21" s="43">
        <f t="shared" si="1"/>
        <v>8.02</v>
      </c>
      <c r="R21" s="40">
        <f t="shared" si="2"/>
        <v>8.02</v>
      </c>
      <c r="S21" s="26"/>
      <c r="T21" s="26"/>
      <c r="U21" s="26"/>
      <c r="V21" s="26"/>
      <c r="W21" s="26"/>
      <c r="X21" s="26"/>
    </row>
    <row r="22" spans="1:24" s="27" customFormat="1" ht="19.5" customHeight="1">
      <c r="A22" s="28">
        <v>6</v>
      </c>
      <c r="B22" s="16">
        <v>3</v>
      </c>
      <c r="C22" s="10" t="s">
        <v>99</v>
      </c>
      <c r="D22" s="11" t="s">
        <v>100</v>
      </c>
      <c r="E22" s="29">
        <v>28821</v>
      </c>
      <c r="F22" s="30">
        <f t="shared" si="0"/>
        <v>12151</v>
      </c>
      <c r="G22" s="12" t="s">
        <v>55</v>
      </c>
      <c r="H22" s="13" t="s">
        <v>84</v>
      </c>
      <c r="I22" s="13"/>
      <c r="J22" s="14">
        <v>1</v>
      </c>
      <c r="K22" s="42">
        <v>7.44</v>
      </c>
      <c r="L22" s="42">
        <v>7.45</v>
      </c>
      <c r="M22" s="42">
        <v>7.38</v>
      </c>
      <c r="N22" s="42">
        <v>7.85</v>
      </c>
      <c r="O22" s="42" t="s">
        <v>167</v>
      </c>
      <c r="P22" s="42" t="s">
        <v>167</v>
      </c>
      <c r="Q22" s="43">
        <f t="shared" si="1"/>
        <v>7.85</v>
      </c>
      <c r="R22" s="40">
        <f t="shared" si="2"/>
        <v>7.85</v>
      </c>
      <c r="S22" s="26"/>
      <c r="T22" s="26"/>
      <c r="U22" s="26"/>
      <c r="V22" s="26"/>
      <c r="W22" s="26"/>
      <c r="X22" s="26"/>
    </row>
    <row r="23" spans="1:24" s="27" customFormat="1" ht="19.5" customHeight="1">
      <c r="A23" s="28">
        <v>7</v>
      </c>
      <c r="B23" s="16">
        <v>61</v>
      </c>
      <c r="C23" s="10" t="s">
        <v>145</v>
      </c>
      <c r="D23" s="11" t="s">
        <v>146</v>
      </c>
      <c r="E23" s="29">
        <v>19859</v>
      </c>
      <c r="F23" s="30">
        <f t="shared" si="0"/>
        <v>21113</v>
      </c>
      <c r="G23" s="12" t="s">
        <v>55</v>
      </c>
      <c r="H23" s="13" t="s">
        <v>11</v>
      </c>
      <c r="I23" s="13" t="s">
        <v>12</v>
      </c>
      <c r="J23" s="14">
        <v>1</v>
      </c>
      <c r="K23" s="42">
        <v>7.37</v>
      </c>
      <c r="L23" s="42">
        <v>6.98</v>
      </c>
      <c r="M23" s="42">
        <v>6.73</v>
      </c>
      <c r="N23" s="42">
        <v>6.63</v>
      </c>
      <c r="O23" s="42" t="s">
        <v>167</v>
      </c>
      <c r="P23" s="42">
        <v>6.91</v>
      </c>
      <c r="Q23" s="43">
        <f t="shared" si="1"/>
        <v>7.37</v>
      </c>
      <c r="R23" s="40">
        <f t="shared" si="2"/>
        <v>7.37</v>
      </c>
      <c r="S23" s="26"/>
      <c r="T23" s="26"/>
      <c r="U23" s="26"/>
      <c r="V23" s="26"/>
      <c r="W23" s="26"/>
      <c r="X23" s="26"/>
    </row>
  </sheetData>
  <sheetProtection/>
  <mergeCells count="26">
    <mergeCell ref="H15:H16"/>
    <mergeCell ref="R15:R16"/>
    <mergeCell ref="I15:I16"/>
    <mergeCell ref="J15:J16"/>
    <mergeCell ref="K15:P15"/>
    <mergeCell ref="Q15:Q16"/>
    <mergeCell ref="R7:R8"/>
    <mergeCell ref="J7:J8"/>
    <mergeCell ref="G7:G8"/>
    <mergeCell ref="I7:I8"/>
    <mergeCell ref="Q7:Q8"/>
    <mergeCell ref="K7:P7"/>
    <mergeCell ref="A7:A8"/>
    <mergeCell ref="E15:E16"/>
    <mergeCell ref="F15:F16"/>
    <mergeCell ref="H7:H8"/>
    <mergeCell ref="E7:E8"/>
    <mergeCell ref="A15:A16"/>
    <mergeCell ref="B15:B16"/>
    <mergeCell ref="C15:C16"/>
    <mergeCell ref="D15:D16"/>
    <mergeCell ref="G15:G16"/>
    <mergeCell ref="F7:F8"/>
    <mergeCell ref="B7:B8"/>
    <mergeCell ref="C7:C8"/>
    <mergeCell ref="D7:D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6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2" width="4.7109375" style="1" customWidth="1"/>
    <col min="3" max="3" width="4.57421875" style="1" customWidth="1"/>
    <col min="4" max="4" width="10.57421875" style="1" bestFit="1" customWidth="1"/>
    <col min="5" max="5" width="11.7109375" style="1" bestFit="1" customWidth="1"/>
    <col min="6" max="6" width="9.00390625" style="1" customWidth="1"/>
    <col min="7" max="7" width="5.00390625" style="1" bestFit="1" customWidth="1"/>
    <col min="8" max="8" width="4.00390625" style="1" customWidth="1"/>
    <col min="9" max="9" width="7.7109375" style="1" bestFit="1" customWidth="1"/>
    <col min="10" max="10" width="7.421875" style="1" bestFit="1" customWidth="1"/>
    <col min="11" max="11" width="4.7109375" style="1" customWidth="1"/>
    <col min="12" max="12" width="5.00390625" style="1" customWidth="1"/>
    <col min="13" max="18" width="4.7109375" style="1" customWidth="1"/>
    <col min="19" max="19" width="6.8515625" style="1" customWidth="1"/>
    <col min="20" max="20" width="6.57421875" style="1" customWidth="1"/>
    <col min="21" max="21" width="7.7109375" style="1" customWidth="1"/>
    <col min="22" max="26" width="9.57421875" style="1" customWidth="1"/>
    <col min="27" max="16384" width="9.140625" style="1" customWidth="1"/>
  </cols>
  <sheetData>
    <row r="1" spans="1:20" ht="20.25" customHeight="1">
      <c r="A1" s="18" t="s">
        <v>26</v>
      </c>
      <c r="B1" s="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20" ht="12.75" customHeight="1">
      <c r="C2" s="68" t="s">
        <v>201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3:20" ht="12.75" customHeight="1"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6" ht="19.5" customHeight="1">
      <c r="A4" s="4"/>
      <c r="B4" s="4"/>
      <c r="C4" s="4"/>
      <c r="D4" s="5" t="s">
        <v>304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9.5" customHeight="1">
      <c r="A6" s="6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0"/>
      <c r="T6" s="20"/>
      <c r="U6" s="4"/>
      <c r="V6" s="4"/>
      <c r="W6" s="4"/>
      <c r="X6" s="4"/>
      <c r="Y6" s="4"/>
      <c r="Z6" s="4"/>
    </row>
    <row r="7" spans="1:26" ht="19.5" customHeight="1">
      <c r="A7" s="105" t="s">
        <v>46</v>
      </c>
      <c r="B7" s="107"/>
      <c r="C7" s="99" t="s">
        <v>9</v>
      </c>
      <c r="D7" s="108" t="s">
        <v>0</v>
      </c>
      <c r="E7" s="110" t="s">
        <v>1</v>
      </c>
      <c r="F7" s="101" t="s">
        <v>8</v>
      </c>
      <c r="G7" s="103" t="s">
        <v>2</v>
      </c>
      <c r="H7" s="103" t="s">
        <v>4</v>
      </c>
      <c r="I7" s="103" t="s">
        <v>3</v>
      </c>
      <c r="J7" s="103" t="s">
        <v>10</v>
      </c>
      <c r="K7" s="99" t="s">
        <v>6</v>
      </c>
      <c r="L7" s="101" t="s">
        <v>228</v>
      </c>
      <c r="M7" s="114" t="s">
        <v>27</v>
      </c>
      <c r="N7" s="114"/>
      <c r="O7" s="114"/>
      <c r="P7" s="114"/>
      <c r="Q7" s="114"/>
      <c r="R7" s="114"/>
      <c r="S7" s="115" t="s">
        <v>5</v>
      </c>
      <c r="T7" s="114" t="s">
        <v>25</v>
      </c>
      <c r="U7" s="101" t="s">
        <v>50</v>
      </c>
      <c r="V7" s="4"/>
      <c r="W7" s="4"/>
      <c r="X7" s="4"/>
      <c r="Y7" s="4"/>
      <c r="Z7" s="4"/>
    </row>
    <row r="8" spans="1:26" ht="15" customHeight="1">
      <c r="A8" s="7" t="s">
        <v>52</v>
      </c>
      <c r="B8" s="7" t="s">
        <v>62</v>
      </c>
      <c r="C8" s="100"/>
      <c r="D8" s="109"/>
      <c r="E8" s="111"/>
      <c r="F8" s="102"/>
      <c r="G8" s="104"/>
      <c r="H8" s="104"/>
      <c r="I8" s="104"/>
      <c r="J8" s="104"/>
      <c r="K8" s="100"/>
      <c r="L8" s="102"/>
      <c r="M8" s="19">
        <v>1</v>
      </c>
      <c r="N8" s="19">
        <v>2</v>
      </c>
      <c r="O8" s="19">
        <v>3</v>
      </c>
      <c r="P8" s="19">
        <v>4</v>
      </c>
      <c r="Q8" s="19">
        <v>5</v>
      </c>
      <c r="R8" s="19">
        <v>6</v>
      </c>
      <c r="S8" s="115"/>
      <c r="T8" s="114"/>
      <c r="U8" s="102"/>
      <c r="V8" s="4"/>
      <c r="W8" s="4"/>
      <c r="X8" s="4"/>
      <c r="Y8" s="4"/>
      <c r="Z8" s="4"/>
    </row>
    <row r="9" spans="1:26" s="27" customFormat="1" ht="19.5" customHeight="1">
      <c r="A9" s="28">
        <v>1</v>
      </c>
      <c r="B9" s="28"/>
      <c r="C9" s="16">
        <v>72</v>
      </c>
      <c r="D9" s="10" t="s">
        <v>37</v>
      </c>
      <c r="E9" s="11" t="s">
        <v>38</v>
      </c>
      <c r="F9" s="29">
        <v>23337</v>
      </c>
      <c r="G9" s="30">
        <f>IF(COUNT(F9)=0,"---",40972-F9)</f>
        <v>17635</v>
      </c>
      <c r="H9" s="12" t="s">
        <v>14</v>
      </c>
      <c r="I9" s="13" t="s">
        <v>15</v>
      </c>
      <c r="J9" s="13" t="s">
        <v>39</v>
      </c>
      <c r="K9" s="14">
        <v>1</v>
      </c>
      <c r="L9" s="133">
        <v>1.4233</v>
      </c>
      <c r="M9" s="42" t="s">
        <v>167</v>
      </c>
      <c r="N9" s="42" t="s">
        <v>167</v>
      </c>
      <c r="O9" s="42" t="s">
        <v>229</v>
      </c>
      <c r="P9" s="42" t="s">
        <v>230</v>
      </c>
      <c r="Q9" s="42" t="s">
        <v>231</v>
      </c>
      <c r="R9" s="42" t="s">
        <v>167</v>
      </c>
      <c r="S9" s="87">
        <v>11.36</v>
      </c>
      <c r="T9" s="88">
        <f>S9*K9</f>
        <v>11.36</v>
      </c>
      <c r="U9" s="88">
        <f>T9*L9</f>
        <v>16.168688</v>
      </c>
      <c r="V9" s="26"/>
      <c r="W9" s="26"/>
      <c r="X9" s="26"/>
      <c r="Y9" s="26"/>
      <c r="Z9" s="26"/>
    </row>
    <row r="10" spans="1:26" s="27" customFormat="1" ht="19.5" customHeight="1">
      <c r="A10" s="28">
        <v>2</v>
      </c>
      <c r="B10" s="28"/>
      <c r="C10" s="16">
        <v>30</v>
      </c>
      <c r="D10" s="10" t="s">
        <v>212</v>
      </c>
      <c r="E10" s="11" t="s">
        <v>213</v>
      </c>
      <c r="F10" s="29">
        <v>25895</v>
      </c>
      <c r="G10" s="30">
        <f>IF(COUNT(F10)=0,"---",40972-F10)</f>
        <v>15077</v>
      </c>
      <c r="H10" s="12" t="s">
        <v>36</v>
      </c>
      <c r="I10" s="13" t="s">
        <v>13</v>
      </c>
      <c r="J10" s="13" t="s">
        <v>12</v>
      </c>
      <c r="K10" s="14">
        <v>1</v>
      </c>
      <c r="L10" s="133">
        <v>1.1986</v>
      </c>
      <c r="M10" s="42" t="s">
        <v>232</v>
      </c>
      <c r="N10" s="51" t="s">
        <v>170</v>
      </c>
      <c r="O10" s="51" t="s">
        <v>170</v>
      </c>
      <c r="P10" s="51" t="s">
        <v>170</v>
      </c>
      <c r="Q10" s="42" t="s">
        <v>233</v>
      </c>
      <c r="R10" s="42" t="s">
        <v>234</v>
      </c>
      <c r="S10" s="87">
        <v>8</v>
      </c>
      <c r="T10" s="88">
        <f>S10*K10</f>
        <v>8</v>
      </c>
      <c r="U10" s="88">
        <f>T10*L10</f>
        <v>9.5888</v>
      </c>
      <c r="V10" s="26"/>
      <c r="W10" s="26"/>
      <c r="X10" s="26"/>
      <c r="Y10" s="26"/>
      <c r="Z10" s="26"/>
    </row>
    <row r="11" spans="1:26" s="27" customFormat="1" ht="19.5" customHeight="1">
      <c r="A11" s="28">
        <v>3</v>
      </c>
      <c r="B11" s="28"/>
      <c r="C11" s="16"/>
      <c r="D11" s="10" t="s">
        <v>34</v>
      </c>
      <c r="E11" s="11" t="s">
        <v>35</v>
      </c>
      <c r="F11" s="29">
        <v>19406</v>
      </c>
      <c r="G11" s="30">
        <f>IF(COUNT(F11)=0,"---",40972-F11)</f>
        <v>21566</v>
      </c>
      <c r="H11" s="12" t="s">
        <v>14</v>
      </c>
      <c r="I11" s="13" t="s">
        <v>17</v>
      </c>
      <c r="J11" s="13" t="s">
        <v>18</v>
      </c>
      <c r="K11" s="14">
        <v>1</v>
      </c>
      <c r="L11" s="132">
        <v>1.71039852941177</v>
      </c>
      <c r="M11" s="42"/>
      <c r="N11" s="42"/>
      <c r="O11" s="42"/>
      <c r="P11" s="42" t="s">
        <v>247</v>
      </c>
      <c r="Q11" s="42" t="s">
        <v>248</v>
      </c>
      <c r="R11" s="42" t="s">
        <v>249</v>
      </c>
      <c r="S11" s="87">
        <v>5.52</v>
      </c>
      <c r="T11" s="88">
        <f>S11*K11</f>
        <v>5.52</v>
      </c>
      <c r="U11" s="88">
        <f>T11*L11</f>
        <v>9.44139988235297</v>
      </c>
      <c r="V11" s="26"/>
      <c r="W11" s="26"/>
      <c r="X11" s="26"/>
      <c r="Y11" s="26"/>
      <c r="Z11" s="26"/>
    </row>
    <row r="12" spans="1:26" s="27" customFormat="1" ht="19.5" customHeight="1">
      <c r="A12" s="28">
        <v>4</v>
      </c>
      <c r="B12" s="28"/>
      <c r="C12" s="16">
        <v>71</v>
      </c>
      <c r="D12" s="10" t="s">
        <v>40</v>
      </c>
      <c r="E12" s="11" t="s">
        <v>41</v>
      </c>
      <c r="F12" s="29">
        <v>22772</v>
      </c>
      <c r="G12" s="30">
        <f>IF(COUNT(F12)=0,"---",40972-F12)</f>
        <v>18200</v>
      </c>
      <c r="H12" s="12" t="s">
        <v>42</v>
      </c>
      <c r="I12" s="13" t="s">
        <v>15</v>
      </c>
      <c r="J12" s="13" t="s">
        <v>22</v>
      </c>
      <c r="K12" s="14">
        <v>1.1</v>
      </c>
      <c r="L12" s="133">
        <v>1.4619</v>
      </c>
      <c r="M12" s="42" t="s">
        <v>238</v>
      </c>
      <c r="N12" s="42" t="s">
        <v>239</v>
      </c>
      <c r="O12" s="42" t="s">
        <v>240</v>
      </c>
      <c r="P12" s="42" t="s">
        <v>167</v>
      </c>
      <c r="Q12" s="42" t="s">
        <v>167</v>
      </c>
      <c r="R12" s="42" t="s">
        <v>241</v>
      </c>
      <c r="S12" s="87">
        <v>5.8</v>
      </c>
      <c r="T12" s="88">
        <f>S12*K12</f>
        <v>6.38</v>
      </c>
      <c r="U12" s="88">
        <f>T12*L12</f>
        <v>9.326922</v>
      </c>
      <c r="V12" s="26"/>
      <c r="W12" s="26"/>
      <c r="X12" s="26"/>
      <c r="Y12" s="26"/>
      <c r="Z12" s="26"/>
    </row>
    <row r="13" spans="1:26" s="27" customFormat="1" ht="19.5" customHeight="1">
      <c r="A13" s="28">
        <v>5</v>
      </c>
      <c r="B13" s="28"/>
      <c r="C13" s="16">
        <v>31</v>
      </c>
      <c r="D13" s="10" t="s">
        <v>23</v>
      </c>
      <c r="E13" s="11" t="s">
        <v>24</v>
      </c>
      <c r="F13" s="29">
        <v>22159</v>
      </c>
      <c r="G13" s="30">
        <f>IF(COUNT(F13)=0,"---",40972-F13)</f>
        <v>18813</v>
      </c>
      <c r="H13" s="12" t="s">
        <v>7</v>
      </c>
      <c r="I13" s="13" t="s">
        <v>13</v>
      </c>
      <c r="J13" s="13" t="s">
        <v>12</v>
      </c>
      <c r="K13" s="14">
        <v>1</v>
      </c>
      <c r="L13" s="131">
        <v>1.48959656862745</v>
      </c>
      <c r="M13" s="42" t="s">
        <v>242</v>
      </c>
      <c r="N13" s="42" t="s">
        <v>243</v>
      </c>
      <c r="O13" s="42" t="s">
        <v>167</v>
      </c>
      <c r="P13" s="42" t="s">
        <v>244</v>
      </c>
      <c r="Q13" s="42" t="s">
        <v>245</v>
      </c>
      <c r="R13" s="42" t="s">
        <v>246</v>
      </c>
      <c r="S13" s="87">
        <v>6.25</v>
      </c>
      <c r="T13" s="88">
        <f>S13*K13</f>
        <v>6.25</v>
      </c>
      <c r="U13" s="88">
        <f>T13*L13</f>
        <v>9.309978553921562</v>
      </c>
      <c r="V13" s="26"/>
      <c r="W13" s="26"/>
      <c r="X13" s="26"/>
      <c r="Y13" s="26"/>
      <c r="Z13" s="26"/>
    </row>
    <row r="14" spans="1:26" s="27" customFormat="1" ht="19.5" customHeight="1">
      <c r="A14" s="28">
        <v>6</v>
      </c>
      <c r="B14" s="28"/>
      <c r="C14" s="16"/>
      <c r="D14" s="10" t="s">
        <v>19</v>
      </c>
      <c r="E14" s="11" t="s">
        <v>20</v>
      </c>
      <c r="F14" s="29">
        <v>25412</v>
      </c>
      <c r="G14" s="30">
        <f>IF(COUNT(F14)=0,"---",40972-F14)</f>
        <v>15560</v>
      </c>
      <c r="H14" s="12" t="s">
        <v>16</v>
      </c>
      <c r="I14" s="13" t="s">
        <v>17</v>
      </c>
      <c r="J14" s="13" t="s">
        <v>21</v>
      </c>
      <c r="K14" s="14">
        <v>1</v>
      </c>
      <c r="L14" s="133">
        <v>1.2259</v>
      </c>
      <c r="M14" s="42"/>
      <c r="N14" s="42"/>
      <c r="O14" s="42"/>
      <c r="P14" s="42" t="s">
        <v>235</v>
      </c>
      <c r="Q14" s="42" t="s">
        <v>236</v>
      </c>
      <c r="R14" s="42" t="s">
        <v>237</v>
      </c>
      <c r="S14" s="87">
        <v>6.94</v>
      </c>
      <c r="T14" s="88">
        <f>S14*K14</f>
        <v>6.94</v>
      </c>
      <c r="U14" s="88">
        <f>T14*L14</f>
        <v>8.507746000000001</v>
      </c>
      <c r="V14" s="26"/>
      <c r="W14" s="26"/>
      <c r="X14" s="26"/>
      <c r="Y14" s="26"/>
      <c r="Z14" s="26"/>
    </row>
    <row r="15" spans="1:26" s="27" customFormat="1" ht="19.5" customHeight="1">
      <c r="A15" s="28">
        <v>7</v>
      </c>
      <c r="B15" s="28"/>
      <c r="C15" s="16"/>
      <c r="D15" s="10" t="s">
        <v>250</v>
      </c>
      <c r="E15" s="11" t="s">
        <v>33</v>
      </c>
      <c r="F15" s="29">
        <v>22537</v>
      </c>
      <c r="G15" s="30">
        <f>IF(COUNT(F15)=0,"---",40972-F15)</f>
        <v>18435</v>
      </c>
      <c r="H15" s="12" t="s">
        <v>14</v>
      </c>
      <c r="I15" s="13" t="s">
        <v>17</v>
      </c>
      <c r="J15" s="13" t="s">
        <v>18</v>
      </c>
      <c r="K15" s="14">
        <v>1</v>
      </c>
      <c r="L15" s="132">
        <v>1.46199632352941</v>
      </c>
      <c r="M15" s="42"/>
      <c r="N15" s="42"/>
      <c r="O15" s="42"/>
      <c r="P15" s="42" t="s">
        <v>251</v>
      </c>
      <c r="Q15" s="42" t="s">
        <v>252</v>
      </c>
      <c r="R15" s="42" t="s">
        <v>253</v>
      </c>
      <c r="S15" s="87">
        <v>4.67</v>
      </c>
      <c r="T15" s="88">
        <f>S15*K15</f>
        <v>4.67</v>
      </c>
      <c r="U15" s="88">
        <f>T15*L15</f>
        <v>6.827522830882344</v>
      </c>
      <c r="V15" s="26"/>
      <c r="W15" s="26"/>
      <c r="X15" s="26"/>
      <c r="Y15" s="26"/>
      <c r="Z15" s="26"/>
    </row>
    <row r="16" spans="1:26" s="27" customFormat="1" ht="19.5" customHeight="1">
      <c r="A16" s="28"/>
      <c r="B16" s="28"/>
      <c r="C16" s="16">
        <v>33</v>
      </c>
      <c r="D16" s="10" t="s">
        <v>254</v>
      </c>
      <c r="E16" s="11" t="s">
        <v>255</v>
      </c>
      <c r="F16" s="29">
        <v>22074</v>
      </c>
      <c r="G16" s="30">
        <f>IF(COUNT(F16)=0,"---",40972-F16)</f>
        <v>18898</v>
      </c>
      <c r="H16" s="12" t="s">
        <v>36</v>
      </c>
      <c r="I16" s="13" t="s">
        <v>13</v>
      </c>
      <c r="J16" s="13" t="s">
        <v>12</v>
      </c>
      <c r="K16" s="14">
        <v>1</v>
      </c>
      <c r="L16" s="131">
        <v>1.48959656862745</v>
      </c>
      <c r="M16" s="42"/>
      <c r="N16" s="42"/>
      <c r="O16" s="42"/>
      <c r="P16" s="42"/>
      <c r="Q16" s="42"/>
      <c r="R16" s="42"/>
      <c r="S16" s="87" t="s">
        <v>45</v>
      </c>
      <c r="T16" s="88" t="s">
        <v>45</v>
      </c>
      <c r="U16" s="88"/>
      <c r="V16" s="26"/>
      <c r="W16" s="26"/>
      <c r="X16" s="26"/>
      <c r="Y16" s="26"/>
      <c r="Z16" s="26"/>
    </row>
  </sheetData>
  <sheetProtection/>
  <mergeCells count="15">
    <mergeCell ref="L7:L8"/>
    <mergeCell ref="H7:H8"/>
    <mergeCell ref="J7:J8"/>
    <mergeCell ref="S7:S8"/>
    <mergeCell ref="M7:R7"/>
    <mergeCell ref="A7:B7"/>
    <mergeCell ref="U7:U8"/>
    <mergeCell ref="F7:F8"/>
    <mergeCell ref="G7:G8"/>
    <mergeCell ref="I7:I8"/>
    <mergeCell ref="T7:T8"/>
    <mergeCell ref="K7:K8"/>
    <mergeCell ref="C7:C8"/>
    <mergeCell ref="D7:D8"/>
    <mergeCell ref="E7:E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6"/>
  <sheetViews>
    <sheetView showZeros="0" tabSelected="1" zoomScalePageLayoutView="0" workbookViewId="0" topLeftCell="A1">
      <selection activeCell="A2" sqref="A2"/>
    </sheetView>
  </sheetViews>
  <sheetFormatPr defaultColWidth="9.140625" defaultRowHeight="12.75"/>
  <cols>
    <col min="1" max="1" width="6.7109375" style="1" customWidth="1"/>
    <col min="2" max="2" width="4.57421875" style="1" customWidth="1"/>
    <col min="3" max="3" width="10.57421875" style="1" bestFit="1" customWidth="1"/>
    <col min="4" max="4" width="11.7109375" style="1" bestFit="1" customWidth="1"/>
    <col min="5" max="5" width="9.00390625" style="1" customWidth="1"/>
    <col min="6" max="6" width="5.00390625" style="1" bestFit="1" customWidth="1"/>
    <col min="7" max="7" width="4.00390625" style="1" customWidth="1"/>
    <col min="8" max="8" width="7.7109375" style="1" bestFit="1" customWidth="1"/>
    <col min="9" max="9" width="7.421875" style="1" bestFit="1" customWidth="1"/>
    <col min="10" max="10" width="5.8515625" style="1" customWidth="1"/>
    <col min="11" max="11" width="5.140625" style="1" customWidth="1"/>
    <col min="12" max="17" width="4.7109375" style="1" customWidth="1"/>
    <col min="18" max="18" width="6.8515625" style="1" customWidth="1"/>
    <col min="19" max="19" width="6.57421875" style="1" customWidth="1"/>
    <col min="20" max="20" width="7.28125" style="1" customWidth="1"/>
    <col min="21" max="25" width="9.57421875" style="1" customWidth="1"/>
    <col min="26" max="16384" width="9.140625" style="1" customWidth="1"/>
  </cols>
  <sheetData>
    <row r="1" spans="1:19" ht="20.25" customHeight="1">
      <c r="A1" s="18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2.75" customHeight="1">
      <c r="B2" s="68" t="s">
        <v>201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2.75" customHeight="1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5" ht="19.5" customHeight="1">
      <c r="B4" s="4"/>
      <c r="C4" s="5" t="s">
        <v>302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19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0"/>
      <c r="S6" s="20"/>
      <c r="T6" s="4"/>
      <c r="U6" s="4"/>
      <c r="V6" s="4"/>
      <c r="W6" s="4"/>
      <c r="X6" s="4"/>
      <c r="Y6" s="4"/>
    </row>
    <row r="7" spans="1:25" ht="19.5" customHeight="1">
      <c r="A7" s="112" t="s">
        <v>46</v>
      </c>
      <c r="B7" s="99" t="s">
        <v>9</v>
      </c>
      <c r="C7" s="108" t="s">
        <v>0</v>
      </c>
      <c r="D7" s="110" t="s">
        <v>1</v>
      </c>
      <c r="E7" s="101" t="s">
        <v>8</v>
      </c>
      <c r="F7" s="103" t="s">
        <v>2</v>
      </c>
      <c r="G7" s="103" t="s">
        <v>4</v>
      </c>
      <c r="H7" s="103" t="s">
        <v>3</v>
      </c>
      <c r="I7" s="103" t="s">
        <v>10</v>
      </c>
      <c r="J7" s="99" t="s">
        <v>6</v>
      </c>
      <c r="K7" s="101" t="s">
        <v>48</v>
      </c>
      <c r="L7" s="114" t="s">
        <v>27</v>
      </c>
      <c r="M7" s="114"/>
      <c r="N7" s="114"/>
      <c r="O7" s="114"/>
      <c r="P7" s="114"/>
      <c r="Q7" s="114"/>
      <c r="R7" s="115" t="s">
        <v>5</v>
      </c>
      <c r="S7" s="114" t="s">
        <v>25</v>
      </c>
      <c r="T7" s="101" t="s">
        <v>50</v>
      </c>
      <c r="U7" s="4"/>
      <c r="V7" s="4"/>
      <c r="W7" s="4"/>
      <c r="X7" s="4"/>
      <c r="Y7" s="4"/>
    </row>
    <row r="8" spans="1:25" s="27" customFormat="1" ht="15" customHeight="1">
      <c r="A8" s="113"/>
      <c r="B8" s="100"/>
      <c r="C8" s="109"/>
      <c r="D8" s="111"/>
      <c r="E8" s="102"/>
      <c r="F8" s="104"/>
      <c r="G8" s="104"/>
      <c r="H8" s="104"/>
      <c r="I8" s="104"/>
      <c r="J8" s="100"/>
      <c r="K8" s="102"/>
      <c r="L8" s="50">
        <v>1</v>
      </c>
      <c r="M8" s="50">
        <v>2</v>
      </c>
      <c r="N8" s="50">
        <v>3</v>
      </c>
      <c r="O8" s="50">
        <v>4</v>
      </c>
      <c r="P8" s="50">
        <v>5</v>
      </c>
      <c r="Q8" s="50">
        <v>6</v>
      </c>
      <c r="R8" s="115"/>
      <c r="S8" s="114"/>
      <c r="T8" s="102"/>
      <c r="U8" s="26"/>
      <c r="V8" s="26"/>
      <c r="W8" s="26"/>
      <c r="X8" s="26"/>
      <c r="Y8" s="26"/>
    </row>
    <row r="9" spans="1:25" s="27" customFormat="1" ht="19.5" customHeight="1">
      <c r="A9" s="90">
        <v>1</v>
      </c>
      <c r="B9" s="16">
        <v>32</v>
      </c>
      <c r="C9" s="10" t="s">
        <v>145</v>
      </c>
      <c r="D9" s="11" t="s">
        <v>147</v>
      </c>
      <c r="E9" s="29">
        <v>20469</v>
      </c>
      <c r="F9" s="30">
        <f>IF(COUNT(E9)=0,"---",40972-E9)</f>
        <v>20503</v>
      </c>
      <c r="G9" s="12" t="s">
        <v>36</v>
      </c>
      <c r="H9" s="13" t="s">
        <v>13</v>
      </c>
      <c r="I9" s="13" t="s">
        <v>12</v>
      </c>
      <c r="J9" s="14">
        <v>1</v>
      </c>
      <c r="K9" s="131">
        <v>1.29877758241758</v>
      </c>
      <c r="L9" s="42" t="s">
        <v>261</v>
      </c>
      <c r="M9" s="42" t="s">
        <v>262</v>
      </c>
      <c r="N9" s="42" t="s">
        <v>263</v>
      </c>
      <c r="O9" s="42" t="s">
        <v>264</v>
      </c>
      <c r="P9" s="42" t="s">
        <v>265</v>
      </c>
      <c r="Q9" s="42" t="s">
        <v>167</v>
      </c>
      <c r="R9" s="43">
        <v>10.04</v>
      </c>
      <c r="S9" s="40">
        <f>J9*R9</f>
        <v>10.04</v>
      </c>
      <c r="T9" s="40">
        <f>S9*K9</f>
        <v>13.039726927472502</v>
      </c>
      <c r="U9" s="26"/>
      <c r="V9" s="26"/>
      <c r="W9" s="26"/>
      <c r="X9" s="26"/>
      <c r="Y9" s="26"/>
    </row>
    <row r="10" spans="1:25" s="27" customFormat="1" ht="19.5" customHeight="1">
      <c r="A10" s="90">
        <v>2</v>
      </c>
      <c r="B10" s="16">
        <v>73</v>
      </c>
      <c r="C10" s="10" t="s">
        <v>130</v>
      </c>
      <c r="D10" s="11" t="s">
        <v>131</v>
      </c>
      <c r="E10" s="29">
        <v>22836</v>
      </c>
      <c r="F10" s="30">
        <f>IF(COUNT(E10)=0,"---",40972-E10)</f>
        <v>18136</v>
      </c>
      <c r="G10" s="12" t="s">
        <v>132</v>
      </c>
      <c r="H10" s="13" t="s">
        <v>15</v>
      </c>
      <c r="I10" s="13" t="s">
        <v>133</v>
      </c>
      <c r="J10" s="14">
        <v>1.1</v>
      </c>
      <c r="K10" s="133">
        <v>1.2106</v>
      </c>
      <c r="L10" s="42" t="s">
        <v>44</v>
      </c>
      <c r="M10" s="42" t="s">
        <v>256</v>
      </c>
      <c r="N10" s="42" t="s">
        <v>257</v>
      </c>
      <c r="O10" s="42" t="s">
        <v>258</v>
      </c>
      <c r="P10" s="42" t="s">
        <v>259</v>
      </c>
      <c r="Q10" s="42" t="s">
        <v>260</v>
      </c>
      <c r="R10" s="43">
        <v>9.16</v>
      </c>
      <c r="S10" s="40">
        <f>J10*R10</f>
        <v>10.076</v>
      </c>
      <c r="T10" s="40">
        <f>S10*K10</f>
        <v>12.1980056</v>
      </c>
      <c r="U10" s="26"/>
      <c r="V10" s="26"/>
      <c r="W10" s="26"/>
      <c r="X10" s="26"/>
      <c r="Y10" s="26"/>
    </row>
    <row r="11" spans="1:25" s="27" customFormat="1" ht="19.5" customHeight="1">
      <c r="A11" s="90">
        <v>3</v>
      </c>
      <c r="B11" s="16">
        <v>25</v>
      </c>
      <c r="C11" s="10" t="s">
        <v>113</v>
      </c>
      <c r="D11" s="11" t="s">
        <v>114</v>
      </c>
      <c r="E11" s="29">
        <v>21585</v>
      </c>
      <c r="F11" s="30">
        <f>IF(COUNT(E11)=0,"---",40972-E11)</f>
        <v>19387</v>
      </c>
      <c r="G11" s="12" t="s">
        <v>87</v>
      </c>
      <c r="H11" s="13" t="s">
        <v>13</v>
      </c>
      <c r="I11" s="13" t="s">
        <v>12</v>
      </c>
      <c r="J11" s="14">
        <v>1.1</v>
      </c>
      <c r="K11" s="131">
        <v>1.25079208791209</v>
      </c>
      <c r="L11" s="42" t="s">
        <v>266</v>
      </c>
      <c r="M11" s="42" t="s">
        <v>267</v>
      </c>
      <c r="N11" s="42" t="s">
        <v>268</v>
      </c>
      <c r="O11" s="42" t="s">
        <v>269</v>
      </c>
      <c r="P11" s="42" t="s">
        <v>270</v>
      </c>
      <c r="Q11" s="42" t="s">
        <v>271</v>
      </c>
      <c r="R11" s="43">
        <v>8.61</v>
      </c>
      <c r="S11" s="40">
        <f>J11*R11</f>
        <v>9.471</v>
      </c>
      <c r="T11" s="40">
        <f>S11*K11</f>
        <v>11.846251864615404</v>
      </c>
      <c r="U11" s="26"/>
      <c r="V11" s="26"/>
      <c r="W11" s="26"/>
      <c r="X11" s="26"/>
      <c r="Y11" s="26"/>
    </row>
    <row r="12" spans="1:25" s="27" customFormat="1" ht="19.5" customHeight="1">
      <c r="A12" s="90">
        <v>4</v>
      </c>
      <c r="B12" s="16">
        <v>61</v>
      </c>
      <c r="C12" s="10" t="s">
        <v>145</v>
      </c>
      <c r="D12" s="11" t="s">
        <v>146</v>
      </c>
      <c r="E12" s="29">
        <v>19859</v>
      </c>
      <c r="F12" s="30">
        <f>IF(COUNT(E12)=0,"---",40972-E12)</f>
        <v>21113</v>
      </c>
      <c r="G12" s="12" t="s">
        <v>55</v>
      </c>
      <c r="H12" s="13" t="s">
        <v>11</v>
      </c>
      <c r="I12" s="13" t="s">
        <v>12</v>
      </c>
      <c r="J12" s="14">
        <v>1</v>
      </c>
      <c r="K12" s="131">
        <v>1.31477274725275</v>
      </c>
      <c r="L12" s="42" t="s">
        <v>275</v>
      </c>
      <c r="M12" s="42" t="s">
        <v>276</v>
      </c>
      <c r="N12" s="42" t="s">
        <v>277</v>
      </c>
      <c r="O12" s="42" t="s">
        <v>278</v>
      </c>
      <c r="P12" s="42" t="s">
        <v>256</v>
      </c>
      <c r="Q12" s="42" t="s">
        <v>279</v>
      </c>
      <c r="R12" s="43">
        <v>8.82</v>
      </c>
      <c r="S12" s="40">
        <f>J12*R12</f>
        <v>8.82</v>
      </c>
      <c r="T12" s="40">
        <f>S12*K12</f>
        <v>11.596295630769255</v>
      </c>
      <c r="U12" s="26"/>
      <c r="V12" s="26"/>
      <c r="W12" s="26"/>
      <c r="X12" s="26"/>
      <c r="Y12" s="26"/>
    </row>
    <row r="13" spans="1:25" s="27" customFormat="1" ht="19.5" customHeight="1">
      <c r="A13" s="90">
        <v>5</v>
      </c>
      <c r="B13" s="16">
        <v>15</v>
      </c>
      <c r="C13" s="10" t="s">
        <v>272</v>
      </c>
      <c r="D13" s="11" t="s">
        <v>135</v>
      </c>
      <c r="E13" s="29">
        <v>23542</v>
      </c>
      <c r="F13" s="30">
        <f>IF(COUNT(E13)=0,"---",40972-E13)</f>
        <v>17430</v>
      </c>
      <c r="G13" s="12" t="s">
        <v>14</v>
      </c>
      <c r="H13" s="13" t="s">
        <v>17</v>
      </c>
      <c r="I13" s="13" t="s">
        <v>18</v>
      </c>
      <c r="J13" s="14">
        <v>1</v>
      </c>
      <c r="K13" s="133">
        <v>1.1598</v>
      </c>
      <c r="L13" s="92" t="s">
        <v>167</v>
      </c>
      <c r="M13" s="92" t="s">
        <v>273</v>
      </c>
      <c r="N13" s="92" t="s">
        <v>274</v>
      </c>
      <c r="O13" s="92" t="s">
        <v>167</v>
      </c>
      <c r="P13" s="92" t="s">
        <v>305</v>
      </c>
      <c r="Q13" s="92" t="s">
        <v>305</v>
      </c>
      <c r="R13" s="93">
        <v>8.99</v>
      </c>
      <c r="S13" s="94">
        <f>J13*R13</f>
        <v>8.99</v>
      </c>
      <c r="T13" s="94">
        <f>S13*K13</f>
        <v>10.426601999999999</v>
      </c>
      <c r="U13" s="26"/>
      <c r="V13" s="26"/>
      <c r="W13" s="26"/>
      <c r="X13" s="26"/>
      <c r="Y13" s="26"/>
    </row>
    <row r="14" spans="1:25" s="27" customFormat="1" ht="19.5" customHeight="1">
      <c r="A14" s="90">
        <v>6</v>
      </c>
      <c r="B14" s="16">
        <v>29</v>
      </c>
      <c r="C14" s="10" t="s">
        <v>69</v>
      </c>
      <c r="D14" s="11" t="s">
        <v>136</v>
      </c>
      <c r="E14" s="29">
        <v>23311</v>
      </c>
      <c r="F14" s="30">
        <f>IF(COUNT(E14)=0,"---",40972-E14)</f>
        <v>17661</v>
      </c>
      <c r="G14" s="12" t="s">
        <v>7</v>
      </c>
      <c r="H14" s="13" t="s">
        <v>13</v>
      </c>
      <c r="I14" s="13" t="s">
        <v>12</v>
      </c>
      <c r="J14" s="14">
        <v>1</v>
      </c>
      <c r="K14" s="133">
        <v>1.1598</v>
      </c>
      <c r="L14" s="42" t="s">
        <v>269</v>
      </c>
      <c r="M14" s="42" t="s">
        <v>167</v>
      </c>
      <c r="N14" s="42" t="s">
        <v>280</v>
      </c>
      <c r="O14" s="42" t="s">
        <v>44</v>
      </c>
      <c r="P14" s="42" t="s">
        <v>281</v>
      </c>
      <c r="Q14" s="42" t="s">
        <v>282</v>
      </c>
      <c r="R14" s="87">
        <v>8.72</v>
      </c>
      <c r="S14" s="40">
        <f>J14*R14</f>
        <v>8.72</v>
      </c>
      <c r="T14" s="40">
        <f>S14*K14</f>
        <v>10.113456000000001</v>
      </c>
      <c r="U14" s="26"/>
      <c r="V14" s="26"/>
      <c r="W14" s="26"/>
      <c r="X14" s="26"/>
      <c r="Y14" s="26"/>
    </row>
    <row r="15" spans="1:25" s="27" customFormat="1" ht="19.5" customHeight="1">
      <c r="A15" s="90">
        <v>7</v>
      </c>
      <c r="B15" s="16">
        <v>24</v>
      </c>
      <c r="C15" s="10" t="s">
        <v>140</v>
      </c>
      <c r="D15" s="11" t="s">
        <v>293</v>
      </c>
      <c r="E15" s="29">
        <v>16323</v>
      </c>
      <c r="F15" s="30">
        <f>IF(COUNT(E15)=0,"---",40972-E15)</f>
        <v>24649</v>
      </c>
      <c r="G15" s="12" t="s">
        <v>55</v>
      </c>
      <c r="H15" s="13" t="s">
        <v>13</v>
      </c>
      <c r="I15" s="13" t="s">
        <v>12</v>
      </c>
      <c r="J15" s="14">
        <v>1</v>
      </c>
      <c r="K15" s="131">
        <v>1.4747243956044</v>
      </c>
      <c r="L15" s="42" t="s">
        <v>294</v>
      </c>
      <c r="M15" s="42" t="s">
        <v>167</v>
      </c>
      <c r="N15" s="42" t="s">
        <v>295</v>
      </c>
      <c r="O15" s="42" t="s">
        <v>44</v>
      </c>
      <c r="P15" s="42" t="s">
        <v>305</v>
      </c>
      <c r="Q15" s="42" t="s">
        <v>305</v>
      </c>
      <c r="R15" s="43">
        <v>6.56</v>
      </c>
      <c r="S15" s="40">
        <f>J15*R15</f>
        <v>6.56</v>
      </c>
      <c r="T15" s="40">
        <f>S15*K15</f>
        <v>9.674192035164864</v>
      </c>
      <c r="U15" s="26"/>
      <c r="V15" s="26"/>
      <c r="W15" s="26"/>
      <c r="X15" s="26"/>
      <c r="Y15" s="26"/>
    </row>
    <row r="16" spans="1:25" s="27" customFormat="1" ht="19.5" customHeight="1">
      <c r="A16" s="90">
        <v>8</v>
      </c>
      <c r="B16" s="16">
        <v>26</v>
      </c>
      <c r="C16" s="10" t="s">
        <v>119</v>
      </c>
      <c r="D16" s="11" t="s">
        <v>120</v>
      </c>
      <c r="E16" s="29">
        <v>23935</v>
      </c>
      <c r="F16" s="30">
        <f>IF(COUNT(E16)=0,"---",40972-E16)</f>
        <v>17037</v>
      </c>
      <c r="G16" s="12" t="s">
        <v>36</v>
      </c>
      <c r="H16" s="13" t="s">
        <v>13</v>
      </c>
      <c r="I16" s="13" t="s">
        <v>12</v>
      </c>
      <c r="J16" s="14">
        <v>1</v>
      </c>
      <c r="K16" s="133">
        <v>1.136</v>
      </c>
      <c r="L16" s="42" t="s">
        <v>284</v>
      </c>
      <c r="M16" s="42" t="s">
        <v>167</v>
      </c>
      <c r="N16" s="42" t="s">
        <v>287</v>
      </c>
      <c r="O16" s="42" t="s">
        <v>288</v>
      </c>
      <c r="P16" s="42" t="s">
        <v>167</v>
      </c>
      <c r="Q16" s="42" t="s">
        <v>167</v>
      </c>
      <c r="R16" s="43">
        <v>7.83</v>
      </c>
      <c r="S16" s="40">
        <f>J16*R16</f>
        <v>7.83</v>
      </c>
      <c r="T16" s="40">
        <f>S16*K16</f>
        <v>8.894879999999999</v>
      </c>
      <c r="U16" s="26"/>
      <c r="V16" s="26"/>
      <c r="W16" s="26"/>
      <c r="X16" s="26"/>
      <c r="Y16" s="26"/>
    </row>
    <row r="17" spans="1:25" s="27" customFormat="1" ht="19.5" customHeight="1">
      <c r="A17" s="90">
        <v>9</v>
      </c>
      <c r="B17" s="16">
        <v>16</v>
      </c>
      <c r="C17" s="10" t="s">
        <v>296</v>
      </c>
      <c r="D17" s="11" t="s">
        <v>135</v>
      </c>
      <c r="E17" s="29">
        <v>20248</v>
      </c>
      <c r="F17" s="30">
        <f>IF(COUNT(E17)=0,"---",40972-E17)</f>
        <v>20724</v>
      </c>
      <c r="G17" s="12" t="s">
        <v>14</v>
      </c>
      <c r="H17" s="13" t="s">
        <v>17</v>
      </c>
      <c r="I17" s="13" t="s">
        <v>18</v>
      </c>
      <c r="J17" s="14">
        <v>1</v>
      </c>
      <c r="K17" s="131">
        <v>1.29877758241758</v>
      </c>
      <c r="L17" s="42" t="s">
        <v>297</v>
      </c>
      <c r="M17" s="42" t="s">
        <v>298</v>
      </c>
      <c r="N17" s="42" t="s">
        <v>299</v>
      </c>
      <c r="O17" s="42" t="s">
        <v>300</v>
      </c>
      <c r="P17" s="42" t="s">
        <v>301</v>
      </c>
      <c r="Q17" s="42" t="s">
        <v>298</v>
      </c>
      <c r="R17" s="43">
        <v>6.51</v>
      </c>
      <c r="S17" s="40">
        <f>J17*R17</f>
        <v>6.51</v>
      </c>
      <c r="T17" s="40">
        <f>S17*K17</f>
        <v>8.455042061538446</v>
      </c>
      <c r="U17" s="26"/>
      <c r="V17" s="26"/>
      <c r="W17" s="26"/>
      <c r="X17" s="26"/>
      <c r="Y17" s="26"/>
    </row>
    <row r="18" spans="1:25" s="27" customFormat="1" ht="19.5" customHeight="1">
      <c r="A18" s="89"/>
      <c r="B18" s="16">
        <v>22</v>
      </c>
      <c r="C18" s="10" t="s">
        <v>138</v>
      </c>
      <c r="D18" s="11" t="s">
        <v>139</v>
      </c>
      <c r="E18" s="29">
        <v>22076</v>
      </c>
      <c r="F18" s="30">
        <f>IF(COUNT(E18)=0,"---",40972-E18)</f>
        <v>18896</v>
      </c>
      <c r="G18" s="12" t="s">
        <v>7</v>
      </c>
      <c r="H18" s="13" t="s">
        <v>13</v>
      </c>
      <c r="I18" s="13" t="s">
        <v>12</v>
      </c>
      <c r="J18" s="14">
        <v>1</v>
      </c>
      <c r="K18" s="132">
        <v>1.21880175824176</v>
      </c>
      <c r="L18" s="42"/>
      <c r="M18" s="42"/>
      <c r="N18" s="42"/>
      <c r="O18" s="42"/>
      <c r="P18" s="42"/>
      <c r="Q18" s="42"/>
      <c r="R18" s="43" t="s">
        <v>45</v>
      </c>
      <c r="S18" s="40" t="s">
        <v>45</v>
      </c>
      <c r="T18" s="40"/>
      <c r="U18" s="26"/>
      <c r="V18" s="26"/>
      <c r="W18" s="26"/>
      <c r="X18" s="26"/>
      <c r="Y18" s="26"/>
    </row>
    <row r="20" spans="2:25" ht="19.5" customHeight="1">
      <c r="B20" s="4"/>
      <c r="C20" s="5" t="s">
        <v>303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2:25" ht="1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2:25" ht="19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0"/>
      <c r="S22" s="20"/>
      <c r="T22" s="4"/>
      <c r="U22" s="4"/>
      <c r="V22" s="4"/>
      <c r="W22" s="4"/>
      <c r="X22" s="4"/>
      <c r="Y22" s="4"/>
    </row>
    <row r="23" spans="1:24" ht="19.5" customHeight="1">
      <c r="A23" s="112" t="s">
        <v>46</v>
      </c>
      <c r="B23" s="99" t="s">
        <v>9</v>
      </c>
      <c r="C23" s="108" t="s">
        <v>0</v>
      </c>
      <c r="D23" s="110" t="s">
        <v>1</v>
      </c>
      <c r="E23" s="101" t="s">
        <v>8</v>
      </c>
      <c r="F23" s="103" t="s">
        <v>2</v>
      </c>
      <c r="G23" s="103" t="s">
        <v>4</v>
      </c>
      <c r="H23" s="103" t="s">
        <v>3</v>
      </c>
      <c r="I23" s="103" t="s">
        <v>10</v>
      </c>
      <c r="J23" s="99" t="s">
        <v>6</v>
      </c>
      <c r="K23" s="101"/>
      <c r="L23" s="114" t="s">
        <v>27</v>
      </c>
      <c r="M23" s="114"/>
      <c r="N23" s="114"/>
      <c r="O23" s="114"/>
      <c r="P23" s="114"/>
      <c r="Q23" s="114"/>
      <c r="R23" s="115" t="s">
        <v>5</v>
      </c>
      <c r="S23" s="114" t="s">
        <v>25</v>
      </c>
      <c r="T23" s="4"/>
      <c r="U23" s="4"/>
      <c r="V23" s="4"/>
      <c r="W23" s="4"/>
      <c r="X23" s="4"/>
    </row>
    <row r="24" spans="1:24" s="27" customFormat="1" ht="15" customHeight="1">
      <c r="A24" s="113"/>
      <c r="B24" s="100"/>
      <c r="C24" s="109"/>
      <c r="D24" s="111"/>
      <c r="E24" s="102"/>
      <c r="F24" s="104"/>
      <c r="G24" s="104"/>
      <c r="H24" s="104"/>
      <c r="I24" s="104"/>
      <c r="J24" s="100"/>
      <c r="K24" s="102"/>
      <c r="L24" s="50">
        <v>1</v>
      </c>
      <c r="M24" s="50">
        <v>2</v>
      </c>
      <c r="N24" s="50">
        <v>3</v>
      </c>
      <c r="O24" s="50">
        <v>4</v>
      </c>
      <c r="P24" s="50">
        <v>5</v>
      </c>
      <c r="Q24" s="50">
        <v>6</v>
      </c>
      <c r="R24" s="115"/>
      <c r="S24" s="114"/>
      <c r="T24" s="26"/>
      <c r="U24" s="26"/>
      <c r="V24" s="26"/>
      <c r="W24" s="26"/>
      <c r="X24" s="26"/>
    </row>
    <row r="25" spans="1:24" s="27" customFormat="1" ht="19.5" customHeight="1">
      <c r="A25" s="90">
        <v>1</v>
      </c>
      <c r="B25" s="16">
        <v>55</v>
      </c>
      <c r="C25" s="10" t="s">
        <v>85</v>
      </c>
      <c r="D25" s="11" t="s">
        <v>86</v>
      </c>
      <c r="E25" s="29">
        <v>34926</v>
      </c>
      <c r="F25" s="30">
        <f>IF(COUNT(E25)=0,"---",40972-E25)</f>
        <v>6046</v>
      </c>
      <c r="G25" s="12" t="s">
        <v>87</v>
      </c>
      <c r="H25" s="13" t="s">
        <v>94</v>
      </c>
      <c r="I25" s="13" t="s">
        <v>12</v>
      </c>
      <c r="J25" s="14">
        <v>1.1</v>
      </c>
      <c r="K25" s="14"/>
      <c r="L25" s="42" t="s">
        <v>283</v>
      </c>
      <c r="M25" s="42" t="s">
        <v>167</v>
      </c>
      <c r="N25" s="42" t="s">
        <v>284</v>
      </c>
      <c r="O25" s="42" t="s">
        <v>285</v>
      </c>
      <c r="P25" s="42" t="s">
        <v>286</v>
      </c>
      <c r="Q25" s="42" t="s">
        <v>167</v>
      </c>
      <c r="R25" s="43">
        <v>7.83</v>
      </c>
      <c r="S25" s="40">
        <f>J25*R25</f>
        <v>8.613000000000001</v>
      </c>
      <c r="T25" s="26"/>
      <c r="U25" s="26"/>
      <c r="V25" s="26"/>
      <c r="W25" s="26"/>
      <c r="X25" s="26"/>
    </row>
    <row r="26" spans="1:24" s="27" customFormat="1" ht="19.5" customHeight="1">
      <c r="A26" s="90">
        <v>2</v>
      </c>
      <c r="B26" s="16">
        <v>21</v>
      </c>
      <c r="C26" s="10" t="s">
        <v>289</v>
      </c>
      <c r="D26" s="11" t="s">
        <v>124</v>
      </c>
      <c r="E26" s="29">
        <v>34788</v>
      </c>
      <c r="F26" s="30">
        <f>IF(COUNT(E26)=0,"---",40972-E26)</f>
        <v>6184</v>
      </c>
      <c r="G26" s="12" t="s">
        <v>14</v>
      </c>
      <c r="H26" s="13" t="s">
        <v>17</v>
      </c>
      <c r="I26" s="13" t="s">
        <v>18</v>
      </c>
      <c r="J26" s="14">
        <v>1</v>
      </c>
      <c r="K26" s="31"/>
      <c r="L26" s="42" t="s">
        <v>290</v>
      </c>
      <c r="M26" s="42" t="s">
        <v>288</v>
      </c>
      <c r="N26" s="42" t="s">
        <v>167</v>
      </c>
      <c r="O26" s="42" t="s">
        <v>167</v>
      </c>
      <c r="P26" s="42" t="s">
        <v>291</v>
      </c>
      <c r="Q26" s="42" t="s">
        <v>292</v>
      </c>
      <c r="R26" s="43">
        <v>7.03</v>
      </c>
      <c r="S26" s="40">
        <f>J26*R26</f>
        <v>7.03</v>
      </c>
      <c r="T26" s="26"/>
      <c r="U26" s="26"/>
      <c r="V26" s="26"/>
      <c r="W26" s="26"/>
      <c r="X26" s="26"/>
    </row>
  </sheetData>
  <sheetProtection/>
  <mergeCells count="29">
    <mergeCell ref="L7:Q7"/>
    <mergeCell ref="B7:B8"/>
    <mergeCell ref="C7:C8"/>
    <mergeCell ref="D7:D8"/>
    <mergeCell ref="R7:R8"/>
    <mergeCell ref="T7:T8"/>
    <mergeCell ref="E7:E8"/>
    <mergeCell ref="F7:F8"/>
    <mergeCell ref="H7:H8"/>
    <mergeCell ref="J7:J8"/>
    <mergeCell ref="S7:S8"/>
    <mergeCell ref="K7:K8"/>
    <mergeCell ref="G7:G8"/>
    <mergeCell ref="I7:I8"/>
    <mergeCell ref="G23:G24"/>
    <mergeCell ref="H23:H24"/>
    <mergeCell ref="B23:B24"/>
    <mergeCell ref="C23:C24"/>
    <mergeCell ref="D23:D24"/>
    <mergeCell ref="R23:R24"/>
    <mergeCell ref="S23:S24"/>
    <mergeCell ref="A7:A8"/>
    <mergeCell ref="A23:A24"/>
    <mergeCell ref="I23:I24"/>
    <mergeCell ref="J23:J24"/>
    <mergeCell ref="K23:K24"/>
    <mergeCell ref="L23:Q23"/>
    <mergeCell ref="E23:E24"/>
    <mergeCell ref="F23:F24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17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4" width="3.140625" style="1" customWidth="1"/>
    <col min="5" max="5" width="4.57421875" style="1" customWidth="1"/>
    <col min="6" max="6" width="10.57421875" style="1" bestFit="1" customWidth="1"/>
    <col min="7" max="7" width="12.7109375" style="1" customWidth="1"/>
    <col min="8" max="8" width="9.00390625" style="1" customWidth="1"/>
    <col min="9" max="9" width="5.00390625" style="1" bestFit="1" customWidth="1"/>
    <col min="10" max="10" width="3.421875" style="1" customWidth="1"/>
    <col min="11" max="11" width="7.7109375" style="1" bestFit="1" customWidth="1"/>
    <col min="12" max="12" width="7.421875" style="1" bestFit="1" customWidth="1"/>
    <col min="13" max="13" width="4.421875" style="1" customWidth="1"/>
    <col min="14" max="21" width="4.7109375" style="1" customWidth="1"/>
    <col min="22" max="22" width="6.8515625" style="1" customWidth="1"/>
    <col min="23" max="23" width="6.57421875" style="1" customWidth="1"/>
    <col min="24" max="24" width="5.57421875" style="1" customWidth="1"/>
    <col min="25" max="30" width="9.57421875" style="1" customWidth="1"/>
    <col min="31" max="16384" width="9.140625" style="1" customWidth="1"/>
  </cols>
  <sheetData>
    <row r="1" spans="1:24" ht="20.25" customHeight="1">
      <c r="A1" s="18" t="s">
        <v>26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5:24" ht="12.75" customHeight="1">
      <c r="E2" s="9" t="s">
        <v>43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5:24" ht="12.75" customHeight="1"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0" ht="19.5" customHeight="1">
      <c r="A4" s="4"/>
      <c r="B4" s="4"/>
      <c r="C4" s="4"/>
      <c r="D4" s="4"/>
      <c r="E4" s="4"/>
      <c r="F4" s="5" t="s">
        <v>166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9.5" customHeight="1">
      <c r="A6" s="6"/>
      <c r="B6" s="6"/>
      <c r="C6" s="6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"/>
      <c r="W6" s="20"/>
      <c r="X6" s="20"/>
      <c r="Y6" s="4"/>
      <c r="Z6" s="4"/>
      <c r="AA6" s="4"/>
      <c r="AB6" s="4"/>
      <c r="AC6" s="4"/>
      <c r="AD6" s="4"/>
    </row>
    <row r="7" spans="1:30" ht="19.5" customHeight="1">
      <c r="A7" s="105" t="s">
        <v>46</v>
      </c>
      <c r="B7" s="106"/>
      <c r="C7" s="106"/>
      <c r="D7" s="107"/>
      <c r="E7" s="99" t="s">
        <v>9</v>
      </c>
      <c r="F7" s="108" t="s">
        <v>0</v>
      </c>
      <c r="G7" s="110" t="s">
        <v>1</v>
      </c>
      <c r="H7" s="101" t="s">
        <v>8</v>
      </c>
      <c r="I7" s="103" t="s">
        <v>2</v>
      </c>
      <c r="J7" s="103" t="s">
        <v>4</v>
      </c>
      <c r="K7" s="103" t="s">
        <v>3</v>
      </c>
      <c r="L7" s="103" t="s">
        <v>10</v>
      </c>
      <c r="M7" s="103" t="s">
        <v>6</v>
      </c>
      <c r="N7" s="101" t="s">
        <v>48</v>
      </c>
      <c r="O7" s="114" t="s">
        <v>27</v>
      </c>
      <c r="P7" s="114"/>
      <c r="Q7" s="114"/>
      <c r="R7" s="114"/>
      <c r="S7" s="114"/>
      <c r="T7" s="114"/>
      <c r="U7" s="114"/>
      <c r="V7" s="115" t="s">
        <v>5</v>
      </c>
      <c r="W7" s="101" t="s">
        <v>25</v>
      </c>
      <c r="X7" s="114" t="s">
        <v>50</v>
      </c>
      <c r="Y7" s="4"/>
      <c r="Z7" s="4"/>
      <c r="AA7" s="4"/>
      <c r="AB7" s="4"/>
      <c r="AC7" s="4"/>
      <c r="AD7" s="4"/>
    </row>
    <row r="8" spans="1:30" s="27" customFormat="1" ht="15" customHeight="1">
      <c r="A8" s="25" t="s">
        <v>51</v>
      </c>
      <c r="B8" s="16" t="s">
        <v>61</v>
      </c>
      <c r="C8" s="25" t="s">
        <v>62</v>
      </c>
      <c r="D8" s="16" t="s">
        <v>52</v>
      </c>
      <c r="E8" s="100"/>
      <c r="F8" s="109"/>
      <c r="G8" s="111"/>
      <c r="H8" s="102"/>
      <c r="I8" s="104"/>
      <c r="J8" s="104"/>
      <c r="K8" s="104"/>
      <c r="L8" s="104"/>
      <c r="M8" s="104"/>
      <c r="N8" s="102"/>
      <c r="O8" s="50">
        <v>1</v>
      </c>
      <c r="P8" s="50">
        <v>2</v>
      </c>
      <c r="Q8" s="50">
        <v>3</v>
      </c>
      <c r="R8" s="50" t="s">
        <v>28</v>
      </c>
      <c r="S8" s="50">
        <v>4</v>
      </c>
      <c r="T8" s="50">
        <v>5</v>
      </c>
      <c r="U8" s="50">
        <v>6</v>
      </c>
      <c r="V8" s="115"/>
      <c r="W8" s="102"/>
      <c r="X8" s="114"/>
      <c r="Y8" s="26"/>
      <c r="Z8" s="26"/>
      <c r="AA8" s="26"/>
      <c r="AB8" s="26"/>
      <c r="AC8" s="26"/>
      <c r="AD8" s="26"/>
    </row>
    <row r="9" spans="1:30" s="27" customFormat="1" ht="19.5" customHeight="1">
      <c r="A9" s="28">
        <v>1</v>
      </c>
      <c r="B9" s="25"/>
      <c r="C9" s="25"/>
      <c r="D9" s="25"/>
      <c r="E9" s="16">
        <v>69</v>
      </c>
      <c r="F9" s="10" t="s">
        <v>154</v>
      </c>
      <c r="G9" s="11" t="s">
        <v>155</v>
      </c>
      <c r="H9" s="29">
        <v>33373</v>
      </c>
      <c r="I9" s="30">
        <f aca="true" t="shared" si="0" ref="I9:I17">IF(COUNT(H9)=0,"---",40972-H9)</f>
        <v>7599</v>
      </c>
      <c r="J9" s="12" t="s">
        <v>55</v>
      </c>
      <c r="K9" s="13" t="s">
        <v>56</v>
      </c>
      <c r="L9" s="13" t="s">
        <v>57</v>
      </c>
      <c r="M9" s="14">
        <v>1</v>
      </c>
      <c r="N9" s="31"/>
      <c r="O9" s="42" t="s">
        <v>167</v>
      </c>
      <c r="P9" s="42">
        <v>3.84</v>
      </c>
      <c r="Q9" s="42" t="s">
        <v>167</v>
      </c>
      <c r="R9" s="41" t="s">
        <v>168</v>
      </c>
      <c r="S9" s="42">
        <v>4</v>
      </c>
      <c r="T9" s="42">
        <v>4.73</v>
      </c>
      <c r="U9" s="42">
        <v>4.81</v>
      </c>
      <c r="V9" s="43">
        <f aca="true" t="shared" si="1" ref="V9:V14">MAX(O9:Q9,S9:U9)</f>
        <v>4.81</v>
      </c>
      <c r="W9" s="40">
        <f aca="true" t="shared" si="2" ref="W9:X14">V9*M9</f>
        <v>4.81</v>
      </c>
      <c r="X9" s="40">
        <f t="shared" si="2"/>
        <v>0</v>
      </c>
      <c r="Y9" s="26"/>
      <c r="Z9" s="26"/>
      <c r="AA9" s="26"/>
      <c r="AB9" s="26"/>
      <c r="AC9" s="26"/>
      <c r="AD9" s="26"/>
    </row>
    <row r="10" spans="1:30" s="27" customFormat="1" ht="19.5" customHeight="1">
      <c r="A10" s="28">
        <v>2</v>
      </c>
      <c r="B10" s="25"/>
      <c r="C10" s="25"/>
      <c r="D10" s="25">
        <v>1</v>
      </c>
      <c r="E10" s="16">
        <v>31</v>
      </c>
      <c r="F10" s="10" t="s">
        <v>23</v>
      </c>
      <c r="G10" s="11" t="s">
        <v>24</v>
      </c>
      <c r="H10" s="29">
        <v>22159</v>
      </c>
      <c r="I10" s="30">
        <f t="shared" si="0"/>
        <v>18813</v>
      </c>
      <c r="J10" s="12" t="s">
        <v>7</v>
      </c>
      <c r="K10" s="13" t="s">
        <v>13</v>
      </c>
      <c r="L10" s="13" t="s">
        <v>12</v>
      </c>
      <c r="M10" s="14">
        <v>1</v>
      </c>
      <c r="N10" s="31">
        <v>1.2746</v>
      </c>
      <c r="O10" s="42">
        <v>3.37</v>
      </c>
      <c r="P10" s="42">
        <v>3.22</v>
      </c>
      <c r="Q10" s="42">
        <v>3.44</v>
      </c>
      <c r="R10" s="41" t="s">
        <v>169</v>
      </c>
      <c r="S10" s="42">
        <v>3.19</v>
      </c>
      <c r="T10" s="42">
        <v>3.21</v>
      </c>
      <c r="U10" s="51" t="s">
        <v>170</v>
      </c>
      <c r="V10" s="43">
        <f t="shared" si="1"/>
        <v>3.44</v>
      </c>
      <c r="W10" s="40">
        <f t="shared" si="2"/>
        <v>3.44</v>
      </c>
      <c r="X10" s="40">
        <f t="shared" si="2"/>
        <v>4.384624</v>
      </c>
      <c r="Y10" s="26"/>
      <c r="Z10" s="26"/>
      <c r="AA10" s="26"/>
      <c r="AB10" s="26"/>
      <c r="AC10" s="26"/>
      <c r="AD10" s="26"/>
    </row>
    <row r="11" spans="1:30" s="27" customFormat="1" ht="19.5" customHeight="1">
      <c r="A11" s="28">
        <v>3</v>
      </c>
      <c r="B11" s="25">
        <v>1</v>
      </c>
      <c r="C11" s="25"/>
      <c r="D11" s="25"/>
      <c r="E11" s="16">
        <v>45</v>
      </c>
      <c r="F11" s="10" t="s">
        <v>171</v>
      </c>
      <c r="G11" s="11" t="s">
        <v>172</v>
      </c>
      <c r="H11" s="29">
        <v>35598</v>
      </c>
      <c r="I11" s="30">
        <f t="shared" si="0"/>
        <v>5374</v>
      </c>
      <c r="J11" s="12" t="s">
        <v>55</v>
      </c>
      <c r="K11" s="13" t="s">
        <v>91</v>
      </c>
      <c r="L11" s="13" t="s">
        <v>57</v>
      </c>
      <c r="M11" s="14">
        <v>1</v>
      </c>
      <c r="N11" s="41"/>
      <c r="O11" s="42">
        <v>3.36</v>
      </c>
      <c r="P11" s="42">
        <v>3.25</v>
      </c>
      <c r="Q11" s="42">
        <v>3.32</v>
      </c>
      <c r="R11" s="41" t="s">
        <v>173</v>
      </c>
      <c r="S11" s="42">
        <v>3.36</v>
      </c>
      <c r="T11" s="42">
        <v>3.38</v>
      </c>
      <c r="U11" s="42">
        <v>3.15</v>
      </c>
      <c r="V11" s="43">
        <f t="shared" si="1"/>
        <v>3.38</v>
      </c>
      <c r="W11" s="40">
        <f t="shared" si="2"/>
        <v>3.38</v>
      </c>
      <c r="X11" s="40">
        <f t="shared" si="2"/>
        <v>0</v>
      </c>
      <c r="Y11" s="26"/>
      <c r="Z11" s="26"/>
      <c r="AA11" s="26"/>
      <c r="AB11" s="26"/>
      <c r="AC11" s="26"/>
      <c r="AD11" s="26"/>
    </row>
    <row r="12" spans="1:30" s="27" customFormat="1" ht="19.5" customHeight="1">
      <c r="A12" s="28">
        <v>4</v>
      </c>
      <c r="B12" s="25"/>
      <c r="C12" s="25"/>
      <c r="D12" s="25"/>
      <c r="E12" s="16">
        <v>12</v>
      </c>
      <c r="F12" s="10" t="s">
        <v>156</v>
      </c>
      <c r="G12" s="11" t="s">
        <v>157</v>
      </c>
      <c r="H12" s="29">
        <v>30163</v>
      </c>
      <c r="I12" s="30">
        <f t="shared" si="0"/>
        <v>10809</v>
      </c>
      <c r="J12" s="12" t="s">
        <v>16</v>
      </c>
      <c r="K12" s="13" t="s">
        <v>17</v>
      </c>
      <c r="L12" s="13" t="s">
        <v>18</v>
      </c>
      <c r="M12" s="14">
        <v>1</v>
      </c>
      <c r="N12" s="31"/>
      <c r="O12" s="42">
        <v>3.13</v>
      </c>
      <c r="P12" s="42">
        <v>3.25</v>
      </c>
      <c r="Q12" s="42">
        <v>3.26</v>
      </c>
      <c r="R12" s="41" t="s">
        <v>174</v>
      </c>
      <c r="S12" s="42">
        <v>3.22</v>
      </c>
      <c r="T12" s="42">
        <v>3.26</v>
      </c>
      <c r="U12" s="42">
        <v>3.14</v>
      </c>
      <c r="V12" s="43">
        <f t="shared" si="1"/>
        <v>3.26</v>
      </c>
      <c r="W12" s="40">
        <f t="shared" si="2"/>
        <v>3.26</v>
      </c>
      <c r="X12" s="40">
        <f t="shared" si="2"/>
        <v>0</v>
      </c>
      <c r="Y12" s="26"/>
      <c r="Z12" s="26"/>
      <c r="AA12" s="26"/>
      <c r="AB12" s="26"/>
      <c r="AC12" s="26"/>
      <c r="AD12" s="26"/>
    </row>
    <row r="13" spans="1:30" s="27" customFormat="1" ht="19.5" customHeight="1">
      <c r="A13" s="28">
        <v>5</v>
      </c>
      <c r="B13" s="25"/>
      <c r="C13" s="25"/>
      <c r="D13" s="25">
        <v>2</v>
      </c>
      <c r="E13" s="16">
        <v>20</v>
      </c>
      <c r="F13" s="10" t="s">
        <v>19</v>
      </c>
      <c r="G13" s="11" t="s">
        <v>20</v>
      </c>
      <c r="H13" s="29">
        <v>25412</v>
      </c>
      <c r="I13" s="30">
        <f t="shared" si="0"/>
        <v>15560</v>
      </c>
      <c r="J13" s="12" t="s">
        <v>16</v>
      </c>
      <c r="K13" s="13" t="s">
        <v>17</v>
      </c>
      <c r="L13" s="13" t="s">
        <v>21</v>
      </c>
      <c r="M13" s="14">
        <v>1</v>
      </c>
      <c r="N13" s="31">
        <v>1.1308</v>
      </c>
      <c r="O13" s="42">
        <v>2.8</v>
      </c>
      <c r="P13" s="42">
        <v>2.97</v>
      </c>
      <c r="Q13" s="42" t="s">
        <v>167</v>
      </c>
      <c r="R13" s="41" t="s">
        <v>175</v>
      </c>
      <c r="S13" s="42">
        <v>3.02</v>
      </c>
      <c r="T13" s="42" t="s">
        <v>167</v>
      </c>
      <c r="U13" s="42">
        <v>2.97</v>
      </c>
      <c r="V13" s="43">
        <f t="shared" si="1"/>
        <v>3.02</v>
      </c>
      <c r="W13" s="40">
        <f t="shared" si="2"/>
        <v>3.02</v>
      </c>
      <c r="X13" s="40">
        <f t="shared" si="2"/>
        <v>3.415016</v>
      </c>
      <c r="Y13" s="26"/>
      <c r="Z13" s="26"/>
      <c r="AA13" s="26"/>
      <c r="AB13" s="26"/>
      <c r="AC13" s="26"/>
      <c r="AD13" s="26"/>
    </row>
    <row r="14" spans="1:30" s="27" customFormat="1" ht="19.5" customHeight="1">
      <c r="A14" s="28">
        <v>6</v>
      </c>
      <c r="B14" s="25"/>
      <c r="C14" s="25"/>
      <c r="D14" s="25">
        <v>3</v>
      </c>
      <c r="E14" s="16">
        <v>74</v>
      </c>
      <c r="F14" s="10" t="s">
        <v>58</v>
      </c>
      <c r="G14" s="11" t="s">
        <v>59</v>
      </c>
      <c r="H14" s="29">
        <v>26668</v>
      </c>
      <c r="I14" s="30">
        <f t="shared" si="0"/>
        <v>14304</v>
      </c>
      <c r="J14" s="12" t="s">
        <v>55</v>
      </c>
      <c r="K14" s="13" t="s">
        <v>15</v>
      </c>
      <c r="L14" s="13" t="s">
        <v>22</v>
      </c>
      <c r="M14" s="14">
        <v>1</v>
      </c>
      <c r="N14" s="31">
        <v>1.0883</v>
      </c>
      <c r="O14" s="42">
        <v>2.92</v>
      </c>
      <c r="P14" s="42">
        <v>2.75</v>
      </c>
      <c r="Q14" s="42">
        <v>2.82</v>
      </c>
      <c r="R14" s="41" t="s">
        <v>176</v>
      </c>
      <c r="S14" s="42">
        <v>2.92</v>
      </c>
      <c r="T14" s="42">
        <v>2.91</v>
      </c>
      <c r="U14" s="51" t="s">
        <v>170</v>
      </c>
      <c r="V14" s="43">
        <f t="shared" si="1"/>
        <v>2.92</v>
      </c>
      <c r="W14" s="40">
        <f t="shared" si="2"/>
        <v>2.92</v>
      </c>
      <c r="X14" s="40">
        <f t="shared" si="2"/>
        <v>3.177836</v>
      </c>
      <c r="Y14" s="26"/>
      <c r="Z14" s="26"/>
      <c r="AA14" s="26"/>
      <c r="AB14" s="26"/>
      <c r="AC14" s="26"/>
      <c r="AD14" s="26"/>
    </row>
    <row r="15" spans="1:30" s="27" customFormat="1" ht="19.5" customHeight="1">
      <c r="A15" s="28"/>
      <c r="B15" s="25"/>
      <c r="C15" s="25"/>
      <c r="D15" s="25"/>
      <c r="E15" s="16">
        <v>36</v>
      </c>
      <c r="F15" s="10" t="s">
        <v>164</v>
      </c>
      <c r="G15" s="11" t="s">
        <v>165</v>
      </c>
      <c r="H15" s="29">
        <v>34235</v>
      </c>
      <c r="I15" s="30">
        <f t="shared" si="0"/>
        <v>6737</v>
      </c>
      <c r="J15" s="12" t="s">
        <v>7</v>
      </c>
      <c r="K15" s="13" t="s">
        <v>13</v>
      </c>
      <c r="L15" s="13" t="s">
        <v>12</v>
      </c>
      <c r="M15" s="14">
        <v>1</v>
      </c>
      <c r="N15" s="31"/>
      <c r="O15" s="42"/>
      <c r="P15" s="42"/>
      <c r="Q15" s="42"/>
      <c r="R15" s="41"/>
      <c r="S15" s="42"/>
      <c r="T15" s="42"/>
      <c r="U15" s="42"/>
      <c r="V15" s="43" t="s">
        <v>45</v>
      </c>
      <c r="W15" s="44" t="s">
        <v>45</v>
      </c>
      <c r="X15" s="43"/>
      <c r="Y15" s="26"/>
      <c r="Z15" s="26"/>
      <c r="AA15" s="26"/>
      <c r="AB15" s="26"/>
      <c r="AC15" s="26"/>
      <c r="AD15" s="26"/>
    </row>
    <row r="16" spans="1:30" s="27" customFormat="1" ht="19.5" customHeight="1">
      <c r="A16" s="28"/>
      <c r="B16" s="25"/>
      <c r="C16" s="25"/>
      <c r="D16" s="25"/>
      <c r="E16" s="16">
        <v>76</v>
      </c>
      <c r="F16" s="10" t="s">
        <v>177</v>
      </c>
      <c r="G16" s="11" t="s">
        <v>178</v>
      </c>
      <c r="H16" s="29">
        <v>32942</v>
      </c>
      <c r="I16" s="30">
        <f t="shared" si="0"/>
        <v>8030</v>
      </c>
      <c r="J16" s="12" t="s">
        <v>14</v>
      </c>
      <c r="K16" s="13" t="s">
        <v>15</v>
      </c>
      <c r="L16" s="13" t="s">
        <v>179</v>
      </c>
      <c r="M16" s="14">
        <v>1</v>
      </c>
      <c r="N16" s="31"/>
      <c r="O16" s="42"/>
      <c r="P16" s="42"/>
      <c r="Q16" s="42"/>
      <c r="R16" s="41"/>
      <c r="S16" s="42"/>
      <c r="T16" s="42"/>
      <c r="U16" s="42"/>
      <c r="V16" s="43" t="s">
        <v>45</v>
      </c>
      <c r="W16" s="44" t="s">
        <v>45</v>
      </c>
      <c r="X16" s="43"/>
      <c r="Y16" s="26"/>
      <c r="Z16" s="26"/>
      <c r="AA16" s="26"/>
      <c r="AB16" s="26"/>
      <c r="AC16" s="26"/>
      <c r="AD16" s="26"/>
    </row>
    <row r="17" spans="1:30" s="27" customFormat="1" ht="19.5" customHeight="1">
      <c r="A17" s="28"/>
      <c r="B17" s="25"/>
      <c r="C17" s="25"/>
      <c r="D17" s="25"/>
      <c r="E17" s="16">
        <v>54</v>
      </c>
      <c r="F17" s="10" t="s">
        <v>161</v>
      </c>
      <c r="G17" s="11" t="s">
        <v>162</v>
      </c>
      <c r="H17" s="29">
        <v>35656</v>
      </c>
      <c r="I17" s="30">
        <f t="shared" si="0"/>
        <v>5316</v>
      </c>
      <c r="J17" s="12" t="s">
        <v>7</v>
      </c>
      <c r="K17" s="13" t="s">
        <v>11</v>
      </c>
      <c r="L17" s="13" t="s">
        <v>12</v>
      </c>
      <c r="M17" s="14">
        <v>1</v>
      </c>
      <c r="N17" s="31"/>
      <c r="O17" s="42"/>
      <c r="P17" s="42"/>
      <c r="Q17" s="42"/>
      <c r="R17" s="41"/>
      <c r="S17" s="42"/>
      <c r="T17" s="42"/>
      <c r="U17" s="42"/>
      <c r="V17" s="43" t="s">
        <v>45</v>
      </c>
      <c r="W17" s="44" t="s">
        <v>45</v>
      </c>
      <c r="X17" s="43"/>
      <c r="Y17" s="26"/>
      <c r="Z17" s="26"/>
      <c r="AA17" s="26"/>
      <c r="AB17" s="26"/>
      <c r="AC17" s="26"/>
      <c r="AD17" s="26"/>
    </row>
  </sheetData>
  <sheetProtection/>
  <mergeCells count="15">
    <mergeCell ref="H7:H8"/>
    <mergeCell ref="I7:I8"/>
    <mergeCell ref="K7:K8"/>
    <mergeCell ref="A7:D7"/>
    <mergeCell ref="E7:E8"/>
    <mergeCell ref="F7:F8"/>
    <mergeCell ref="G7:G8"/>
    <mergeCell ref="X7:X8"/>
    <mergeCell ref="M7:M8"/>
    <mergeCell ref="J7:J8"/>
    <mergeCell ref="L7:L8"/>
    <mergeCell ref="V7:V8"/>
    <mergeCell ref="N7:N8"/>
    <mergeCell ref="O7:U7"/>
    <mergeCell ref="W7:W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32"/>
  <sheetViews>
    <sheetView showZeros="0" zoomScale="90" zoomScaleNormal="90" zoomScalePageLayoutView="0" workbookViewId="0" topLeftCell="A4">
      <selection activeCell="I25" sqref="I25"/>
    </sheetView>
  </sheetViews>
  <sheetFormatPr defaultColWidth="9.140625" defaultRowHeight="12.75"/>
  <cols>
    <col min="1" max="4" width="3.140625" style="1" customWidth="1"/>
    <col min="5" max="5" width="4.57421875" style="1" customWidth="1"/>
    <col min="6" max="6" width="10.57421875" style="1" bestFit="1" customWidth="1"/>
    <col min="7" max="7" width="11.7109375" style="1" bestFit="1" customWidth="1"/>
    <col min="8" max="8" width="9.57421875" style="1" customWidth="1"/>
    <col min="9" max="9" width="5.00390625" style="1" bestFit="1" customWidth="1"/>
    <col min="10" max="10" width="3.421875" style="1" customWidth="1"/>
    <col min="11" max="11" width="7.7109375" style="1" bestFit="1" customWidth="1"/>
    <col min="12" max="12" width="7.421875" style="1" bestFit="1" customWidth="1"/>
    <col min="13" max="13" width="4.421875" style="1" customWidth="1"/>
    <col min="14" max="14" width="5.57421875" style="1" customWidth="1"/>
    <col min="15" max="20" width="4.7109375" style="1" customWidth="1"/>
    <col min="21" max="21" width="6.8515625" style="1" customWidth="1"/>
    <col min="22" max="22" width="6.57421875" style="1" customWidth="1"/>
    <col min="23" max="23" width="5.57421875" style="1" customWidth="1"/>
    <col min="24" max="29" width="9.57421875" style="1" customWidth="1"/>
    <col min="30" max="16384" width="9.140625" style="1" customWidth="1"/>
  </cols>
  <sheetData>
    <row r="1" spans="1:23" ht="20.25" customHeight="1">
      <c r="A1" s="18" t="s">
        <v>26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5:23" ht="12.75" customHeight="1">
      <c r="E2" s="9" t="s">
        <v>43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5:23" ht="12.75" customHeight="1"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9" ht="19.5" customHeight="1">
      <c r="A4" s="4"/>
      <c r="B4" s="4"/>
      <c r="C4" s="4"/>
      <c r="D4" s="4"/>
      <c r="E4" s="4"/>
      <c r="F4" s="5" t="s">
        <v>192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9.5" customHeight="1">
      <c r="A6" s="6"/>
      <c r="B6" s="6"/>
      <c r="C6" s="6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0"/>
      <c r="V6" s="20"/>
      <c r="W6" s="20"/>
      <c r="X6" s="4"/>
      <c r="Y6" s="4"/>
      <c r="Z6" s="4"/>
      <c r="AA6" s="4"/>
      <c r="AB6" s="4"/>
      <c r="AC6" s="4"/>
    </row>
    <row r="7" spans="1:29" ht="19.5" customHeight="1">
      <c r="A7" s="105" t="s">
        <v>46</v>
      </c>
      <c r="B7" s="106"/>
      <c r="C7" s="106"/>
      <c r="D7" s="107"/>
      <c r="E7" s="99" t="s">
        <v>9</v>
      </c>
      <c r="F7" s="108" t="s">
        <v>0</v>
      </c>
      <c r="G7" s="110" t="s">
        <v>1</v>
      </c>
      <c r="H7" s="101" t="s">
        <v>8</v>
      </c>
      <c r="I7" s="103" t="s">
        <v>2</v>
      </c>
      <c r="J7" s="103" t="s">
        <v>4</v>
      </c>
      <c r="K7" s="103" t="s">
        <v>3</v>
      </c>
      <c r="L7" s="103" t="s">
        <v>10</v>
      </c>
      <c r="M7" s="103" t="s">
        <v>6</v>
      </c>
      <c r="N7" s="101" t="s">
        <v>48</v>
      </c>
      <c r="O7" s="114" t="s">
        <v>27</v>
      </c>
      <c r="P7" s="114"/>
      <c r="Q7" s="114"/>
      <c r="R7" s="114"/>
      <c r="S7" s="114"/>
      <c r="T7" s="114"/>
      <c r="U7" s="115" t="s">
        <v>5</v>
      </c>
      <c r="V7" s="114" t="s">
        <v>25</v>
      </c>
      <c r="W7" s="114" t="s">
        <v>50</v>
      </c>
      <c r="X7" s="4"/>
      <c r="Y7" s="4"/>
      <c r="Z7" s="4"/>
      <c r="AA7" s="4"/>
      <c r="AB7" s="4"/>
      <c r="AC7" s="4"/>
    </row>
    <row r="8" spans="1:29" s="27" customFormat="1" ht="15" customHeight="1">
      <c r="A8" s="25" t="s">
        <v>51</v>
      </c>
      <c r="B8" s="16" t="s">
        <v>61</v>
      </c>
      <c r="C8" s="25" t="s">
        <v>62</v>
      </c>
      <c r="D8" s="16" t="s">
        <v>52</v>
      </c>
      <c r="E8" s="100"/>
      <c r="F8" s="109"/>
      <c r="G8" s="111"/>
      <c r="H8" s="102"/>
      <c r="I8" s="104"/>
      <c r="J8" s="104"/>
      <c r="K8" s="104"/>
      <c r="L8" s="104"/>
      <c r="M8" s="104"/>
      <c r="N8" s="102"/>
      <c r="O8" s="50">
        <v>1</v>
      </c>
      <c r="P8" s="50">
        <v>2</v>
      </c>
      <c r="Q8" s="50">
        <v>3</v>
      </c>
      <c r="R8" s="50">
        <v>4</v>
      </c>
      <c r="S8" s="50">
        <v>5</v>
      </c>
      <c r="T8" s="50">
        <v>6</v>
      </c>
      <c r="U8" s="115"/>
      <c r="V8" s="114"/>
      <c r="W8" s="114"/>
      <c r="X8" s="26"/>
      <c r="Y8" s="26"/>
      <c r="Z8" s="26"/>
      <c r="AA8" s="26"/>
      <c r="AB8" s="26"/>
      <c r="AC8" s="26"/>
    </row>
    <row r="9" spans="1:29" s="27" customFormat="1" ht="19.5" customHeight="1">
      <c r="A9" s="28">
        <v>1</v>
      </c>
      <c r="B9" s="25"/>
      <c r="C9" s="25"/>
      <c r="D9" s="25"/>
      <c r="E9" s="16">
        <v>12</v>
      </c>
      <c r="F9" s="10" t="s">
        <v>82</v>
      </c>
      <c r="G9" s="11" t="s">
        <v>83</v>
      </c>
      <c r="H9" s="29">
        <v>33500</v>
      </c>
      <c r="I9" s="30">
        <f aca="true" t="shared" si="0" ref="I9:I31">IF(COUNT(H9)=0,"---",40972-H9)</f>
        <v>7472</v>
      </c>
      <c r="J9" s="12" t="s">
        <v>7</v>
      </c>
      <c r="K9" s="13" t="s">
        <v>84</v>
      </c>
      <c r="L9" s="13"/>
      <c r="M9" s="14">
        <v>1</v>
      </c>
      <c r="N9" s="31"/>
      <c r="O9" s="42">
        <v>5.77</v>
      </c>
      <c r="P9" s="42">
        <v>5.76</v>
      </c>
      <c r="Q9" s="42">
        <v>5.98</v>
      </c>
      <c r="R9" s="42">
        <v>5.83</v>
      </c>
      <c r="S9" s="42">
        <v>6.05</v>
      </c>
      <c r="T9" s="42">
        <v>5.79</v>
      </c>
      <c r="U9" s="43">
        <f aca="true" t="shared" si="1" ref="U9:U28">MAX(O9:Q9,R9:T9)</f>
        <v>6.05</v>
      </c>
      <c r="V9" s="40">
        <f aca="true" t="shared" si="2" ref="V9:V28">U9*M9</f>
        <v>6.05</v>
      </c>
      <c r="W9" s="40">
        <f aca="true" t="shared" si="3" ref="W9:W28">V9*N9</f>
        <v>0</v>
      </c>
      <c r="X9" s="26"/>
      <c r="Y9" s="26"/>
      <c r="Z9" s="26"/>
      <c r="AA9" s="26"/>
      <c r="AB9" s="26"/>
      <c r="AC9" s="26"/>
    </row>
    <row r="10" spans="1:29" s="27" customFormat="1" ht="19.5" customHeight="1">
      <c r="A10" s="28">
        <v>2</v>
      </c>
      <c r="B10" s="25"/>
      <c r="C10" s="25">
        <v>1</v>
      </c>
      <c r="D10" s="25"/>
      <c r="E10" s="16">
        <v>55</v>
      </c>
      <c r="F10" s="10" t="s">
        <v>85</v>
      </c>
      <c r="G10" s="11" t="s">
        <v>86</v>
      </c>
      <c r="H10" s="29">
        <v>34926</v>
      </c>
      <c r="I10" s="30">
        <f t="shared" si="0"/>
        <v>6046</v>
      </c>
      <c r="J10" s="12" t="s">
        <v>87</v>
      </c>
      <c r="K10" s="13" t="s">
        <v>88</v>
      </c>
      <c r="L10" s="13" t="s">
        <v>12</v>
      </c>
      <c r="M10" s="14">
        <v>1.1</v>
      </c>
      <c r="N10" s="31"/>
      <c r="O10" s="42" t="s">
        <v>167</v>
      </c>
      <c r="P10" s="42" t="s">
        <v>167</v>
      </c>
      <c r="Q10" s="42">
        <v>5.13</v>
      </c>
      <c r="R10" s="42">
        <v>5.32</v>
      </c>
      <c r="S10" s="42" t="s">
        <v>167</v>
      </c>
      <c r="T10" s="42" t="s">
        <v>167</v>
      </c>
      <c r="U10" s="43">
        <f t="shared" si="1"/>
        <v>5.32</v>
      </c>
      <c r="V10" s="40">
        <f t="shared" si="2"/>
        <v>5.852000000000001</v>
      </c>
      <c r="W10" s="40">
        <f t="shared" si="3"/>
        <v>0</v>
      </c>
      <c r="X10" s="26"/>
      <c r="Y10" s="26"/>
      <c r="Z10" s="26"/>
      <c r="AA10" s="26"/>
      <c r="AB10" s="26"/>
      <c r="AC10" s="26"/>
    </row>
    <row r="11" spans="1:29" s="27" customFormat="1" ht="19.5" customHeight="1">
      <c r="A11" s="28">
        <v>3</v>
      </c>
      <c r="B11" s="25"/>
      <c r="C11" s="25"/>
      <c r="D11" s="25"/>
      <c r="E11" s="16">
        <v>43</v>
      </c>
      <c r="F11" s="10" t="s">
        <v>89</v>
      </c>
      <c r="G11" s="11" t="s">
        <v>90</v>
      </c>
      <c r="H11" s="29">
        <v>34322</v>
      </c>
      <c r="I11" s="30">
        <f t="shared" si="0"/>
        <v>6650</v>
      </c>
      <c r="J11" s="12" t="s">
        <v>55</v>
      </c>
      <c r="K11" s="13" t="s">
        <v>91</v>
      </c>
      <c r="L11" s="13" t="s">
        <v>57</v>
      </c>
      <c r="M11" s="14">
        <v>1</v>
      </c>
      <c r="N11" s="31"/>
      <c r="O11" s="42">
        <v>5.57</v>
      </c>
      <c r="P11" s="42">
        <v>5.48</v>
      </c>
      <c r="Q11" s="51">
        <v>5.56</v>
      </c>
      <c r="R11" s="42">
        <v>5.53</v>
      </c>
      <c r="S11" s="42">
        <v>5.51</v>
      </c>
      <c r="T11" s="42">
        <v>5.65</v>
      </c>
      <c r="U11" s="43">
        <f t="shared" si="1"/>
        <v>5.65</v>
      </c>
      <c r="V11" s="40">
        <f t="shared" si="2"/>
        <v>5.65</v>
      </c>
      <c r="W11" s="40">
        <f t="shared" si="3"/>
        <v>0</v>
      </c>
      <c r="X11" s="26"/>
      <c r="Y11" s="26"/>
      <c r="Z11" s="26"/>
      <c r="AA11" s="26"/>
      <c r="AB11" s="26"/>
      <c r="AC11" s="26"/>
    </row>
    <row r="12" spans="1:29" s="27" customFormat="1" ht="19.5" customHeight="1">
      <c r="A12" s="28">
        <v>4</v>
      </c>
      <c r="B12" s="25"/>
      <c r="C12" s="25"/>
      <c r="D12" s="25"/>
      <c r="E12" s="16">
        <v>2</v>
      </c>
      <c r="F12" s="10" t="s">
        <v>101</v>
      </c>
      <c r="G12" s="11" t="s">
        <v>102</v>
      </c>
      <c r="H12" s="29">
        <v>34096</v>
      </c>
      <c r="I12" s="30">
        <f t="shared" si="0"/>
        <v>6876</v>
      </c>
      <c r="J12" s="12" t="s">
        <v>7</v>
      </c>
      <c r="K12" s="13" t="s">
        <v>84</v>
      </c>
      <c r="L12" s="13"/>
      <c r="M12" s="14">
        <v>1</v>
      </c>
      <c r="N12" s="31"/>
      <c r="O12" s="42">
        <v>5.18</v>
      </c>
      <c r="P12" s="42" t="s">
        <v>193</v>
      </c>
      <c r="Q12" s="42">
        <v>5.55</v>
      </c>
      <c r="R12" s="42">
        <v>5.16</v>
      </c>
      <c r="S12" s="42">
        <v>5.3</v>
      </c>
      <c r="T12" s="42">
        <v>5.57</v>
      </c>
      <c r="U12" s="43">
        <f t="shared" si="1"/>
        <v>5.57</v>
      </c>
      <c r="V12" s="40">
        <f t="shared" si="2"/>
        <v>5.57</v>
      </c>
      <c r="W12" s="40">
        <f t="shared" si="3"/>
        <v>0</v>
      </c>
      <c r="X12" s="26"/>
      <c r="Y12" s="26"/>
      <c r="Z12" s="26"/>
      <c r="AA12" s="26"/>
      <c r="AB12" s="26"/>
      <c r="AC12" s="26"/>
    </row>
    <row r="13" spans="1:29" s="27" customFormat="1" ht="19.5" customHeight="1">
      <c r="A13" s="28">
        <v>5</v>
      </c>
      <c r="B13" s="25"/>
      <c r="C13" s="25"/>
      <c r="D13" s="25"/>
      <c r="E13" s="16">
        <v>58</v>
      </c>
      <c r="F13" s="10" t="s">
        <v>92</v>
      </c>
      <c r="G13" s="11" t="s">
        <v>93</v>
      </c>
      <c r="H13" s="29">
        <v>33977</v>
      </c>
      <c r="I13" s="30">
        <f t="shared" si="0"/>
        <v>6995</v>
      </c>
      <c r="J13" s="12" t="s">
        <v>55</v>
      </c>
      <c r="K13" s="13" t="s">
        <v>88</v>
      </c>
      <c r="L13" s="13" t="s">
        <v>12</v>
      </c>
      <c r="M13" s="14">
        <v>1</v>
      </c>
      <c r="N13" s="31"/>
      <c r="O13" s="42">
        <v>5.34</v>
      </c>
      <c r="P13" s="42" t="s">
        <v>167</v>
      </c>
      <c r="Q13" s="42">
        <v>5.05</v>
      </c>
      <c r="R13" s="42">
        <v>5.12</v>
      </c>
      <c r="S13" s="42">
        <v>5.22</v>
      </c>
      <c r="T13" s="42">
        <v>5.34</v>
      </c>
      <c r="U13" s="43">
        <f t="shared" si="1"/>
        <v>5.34</v>
      </c>
      <c r="V13" s="40">
        <f t="shared" si="2"/>
        <v>5.34</v>
      </c>
      <c r="W13" s="40">
        <f t="shared" si="3"/>
        <v>0</v>
      </c>
      <c r="X13" s="26"/>
      <c r="Y13" s="26"/>
      <c r="Z13" s="26"/>
      <c r="AA13" s="26"/>
      <c r="AB13" s="26"/>
      <c r="AC13" s="26"/>
    </row>
    <row r="14" spans="1:29" s="27" customFormat="1" ht="19.5" customHeight="1">
      <c r="A14" s="28">
        <v>6</v>
      </c>
      <c r="B14" s="25"/>
      <c r="C14" s="25"/>
      <c r="D14" s="25"/>
      <c r="E14" s="16">
        <v>62</v>
      </c>
      <c r="F14" s="10" t="s">
        <v>143</v>
      </c>
      <c r="G14" s="11" t="s">
        <v>122</v>
      </c>
      <c r="H14" s="29">
        <v>32264</v>
      </c>
      <c r="I14" s="30">
        <f t="shared" si="0"/>
        <v>8708</v>
      </c>
      <c r="J14" s="12" t="s">
        <v>7</v>
      </c>
      <c r="K14" s="13" t="s">
        <v>56</v>
      </c>
      <c r="L14" s="13" t="s">
        <v>57</v>
      </c>
      <c r="M14" s="14">
        <v>1</v>
      </c>
      <c r="N14" s="31"/>
      <c r="O14" s="42">
        <v>5.19</v>
      </c>
      <c r="P14" s="42">
        <v>4.38</v>
      </c>
      <c r="Q14" s="42" t="s">
        <v>167</v>
      </c>
      <c r="R14" s="42" t="s">
        <v>167</v>
      </c>
      <c r="S14" s="42">
        <v>5.3</v>
      </c>
      <c r="T14" s="42">
        <v>5</v>
      </c>
      <c r="U14" s="43">
        <f t="shared" si="1"/>
        <v>5.3</v>
      </c>
      <c r="V14" s="40">
        <f t="shared" si="2"/>
        <v>5.3</v>
      </c>
      <c r="W14" s="40">
        <f t="shared" si="3"/>
        <v>0</v>
      </c>
      <c r="X14" s="26"/>
      <c r="Y14" s="26"/>
      <c r="Z14" s="26"/>
      <c r="AA14" s="26"/>
      <c r="AB14" s="26"/>
      <c r="AC14" s="26"/>
    </row>
    <row r="15" spans="1:29" s="27" customFormat="1" ht="19.5" customHeight="1">
      <c r="A15" s="28">
        <v>7</v>
      </c>
      <c r="B15" s="25"/>
      <c r="C15" s="25"/>
      <c r="D15" s="25"/>
      <c r="E15" s="16">
        <v>7</v>
      </c>
      <c r="F15" s="10" t="s">
        <v>190</v>
      </c>
      <c r="G15" s="11" t="s">
        <v>191</v>
      </c>
      <c r="H15" s="29">
        <v>31854</v>
      </c>
      <c r="I15" s="30">
        <f t="shared" si="0"/>
        <v>9118</v>
      </c>
      <c r="J15" s="12" t="s">
        <v>55</v>
      </c>
      <c r="K15" s="13" t="s">
        <v>111</v>
      </c>
      <c r="L15" s="13" t="s">
        <v>179</v>
      </c>
      <c r="M15" s="14">
        <v>1</v>
      </c>
      <c r="N15" s="31"/>
      <c r="O15" s="42">
        <v>4.77</v>
      </c>
      <c r="P15" s="42">
        <v>5.11</v>
      </c>
      <c r="Q15" s="51">
        <v>2.73</v>
      </c>
      <c r="R15" s="42">
        <v>4.7</v>
      </c>
      <c r="S15" s="42">
        <v>4.76</v>
      </c>
      <c r="T15" s="42">
        <v>4.91</v>
      </c>
      <c r="U15" s="43">
        <f t="shared" si="1"/>
        <v>5.11</v>
      </c>
      <c r="V15" s="40">
        <f t="shared" si="2"/>
        <v>5.11</v>
      </c>
      <c r="W15" s="40">
        <f t="shared" si="3"/>
        <v>0</v>
      </c>
      <c r="X15" s="26"/>
      <c r="Y15" s="26"/>
      <c r="Z15" s="26"/>
      <c r="AA15" s="26"/>
      <c r="AB15" s="26"/>
      <c r="AC15" s="26"/>
    </row>
    <row r="16" spans="1:29" s="27" customFormat="1" ht="19.5" customHeight="1">
      <c r="A16" s="28">
        <v>8</v>
      </c>
      <c r="B16" s="25"/>
      <c r="C16" s="25"/>
      <c r="D16" s="25"/>
      <c r="E16" s="16">
        <v>57</v>
      </c>
      <c r="F16" s="10" t="s">
        <v>103</v>
      </c>
      <c r="G16" s="11" t="s">
        <v>104</v>
      </c>
      <c r="H16" s="29">
        <v>34264</v>
      </c>
      <c r="I16" s="30">
        <f t="shared" si="0"/>
        <v>6708</v>
      </c>
      <c r="J16" s="12" t="s">
        <v>7</v>
      </c>
      <c r="K16" s="13" t="s">
        <v>11</v>
      </c>
      <c r="L16" s="13" t="s">
        <v>12</v>
      </c>
      <c r="M16" s="14">
        <v>1</v>
      </c>
      <c r="N16" s="31"/>
      <c r="O16" s="42">
        <v>4.86</v>
      </c>
      <c r="P16" s="42">
        <v>5.07</v>
      </c>
      <c r="Q16" s="42">
        <v>4.8</v>
      </c>
      <c r="R16" s="42">
        <v>4.22</v>
      </c>
      <c r="S16" s="42">
        <v>3.65</v>
      </c>
      <c r="T16" s="51" t="s">
        <v>170</v>
      </c>
      <c r="U16" s="43">
        <f t="shared" si="1"/>
        <v>5.07</v>
      </c>
      <c r="V16" s="40">
        <f t="shared" si="2"/>
        <v>5.07</v>
      </c>
      <c r="W16" s="40">
        <f t="shared" si="3"/>
        <v>0</v>
      </c>
      <c r="X16" s="26"/>
      <c r="Y16" s="26"/>
      <c r="Z16" s="26"/>
      <c r="AA16" s="26"/>
      <c r="AB16" s="26"/>
      <c r="AC16" s="26"/>
    </row>
    <row r="17" spans="1:29" s="27" customFormat="1" ht="19.5" customHeight="1">
      <c r="A17" s="28">
        <v>9</v>
      </c>
      <c r="B17" s="25"/>
      <c r="C17" s="25"/>
      <c r="D17" s="25"/>
      <c r="E17" s="16">
        <v>52</v>
      </c>
      <c r="F17" s="10" t="s">
        <v>187</v>
      </c>
      <c r="G17" s="11" t="s">
        <v>188</v>
      </c>
      <c r="H17" s="29">
        <v>34164</v>
      </c>
      <c r="I17" s="30">
        <f t="shared" si="0"/>
        <v>6808</v>
      </c>
      <c r="J17" s="12" t="s">
        <v>55</v>
      </c>
      <c r="K17" s="13" t="s">
        <v>91</v>
      </c>
      <c r="L17" s="13" t="s">
        <v>57</v>
      </c>
      <c r="M17" s="14">
        <v>1</v>
      </c>
      <c r="N17" s="31"/>
      <c r="O17" s="42">
        <v>4.87</v>
      </c>
      <c r="P17" s="51" t="s">
        <v>170</v>
      </c>
      <c r="Q17" s="42">
        <v>4.61</v>
      </c>
      <c r="R17" s="42"/>
      <c r="S17" s="42"/>
      <c r="T17" s="42"/>
      <c r="U17" s="43">
        <f t="shared" si="1"/>
        <v>4.87</v>
      </c>
      <c r="V17" s="40">
        <f t="shared" si="2"/>
        <v>4.87</v>
      </c>
      <c r="W17" s="40">
        <f t="shared" si="3"/>
        <v>0</v>
      </c>
      <c r="X17" s="26"/>
      <c r="Y17" s="26"/>
      <c r="Z17" s="26"/>
      <c r="AA17" s="26"/>
      <c r="AB17" s="26"/>
      <c r="AC17" s="26"/>
    </row>
    <row r="18" spans="1:29" s="27" customFormat="1" ht="19.5" customHeight="1">
      <c r="A18" s="28">
        <v>10</v>
      </c>
      <c r="B18" s="25"/>
      <c r="C18" s="25"/>
      <c r="D18" s="25">
        <v>1</v>
      </c>
      <c r="E18" s="16">
        <v>25</v>
      </c>
      <c r="F18" s="10" t="s">
        <v>113</v>
      </c>
      <c r="G18" s="11" t="s">
        <v>114</v>
      </c>
      <c r="H18" s="29">
        <v>21585</v>
      </c>
      <c r="I18" s="30">
        <f t="shared" si="0"/>
        <v>19387</v>
      </c>
      <c r="J18" s="12" t="s">
        <v>87</v>
      </c>
      <c r="K18" s="13" t="s">
        <v>13</v>
      </c>
      <c r="L18" s="13" t="s">
        <v>12</v>
      </c>
      <c r="M18" s="14">
        <v>1.1</v>
      </c>
      <c r="N18" s="31">
        <v>1.3056</v>
      </c>
      <c r="O18" s="42">
        <v>3.09</v>
      </c>
      <c r="P18" s="42">
        <v>4.23</v>
      </c>
      <c r="Q18" s="51" t="s">
        <v>170</v>
      </c>
      <c r="R18" s="42"/>
      <c r="S18" s="42"/>
      <c r="T18" s="42"/>
      <c r="U18" s="43">
        <f t="shared" si="1"/>
        <v>4.23</v>
      </c>
      <c r="V18" s="40">
        <f t="shared" si="2"/>
        <v>4.6530000000000005</v>
      </c>
      <c r="W18" s="40">
        <f t="shared" si="3"/>
        <v>6.074956800000001</v>
      </c>
      <c r="X18" s="26"/>
      <c r="Y18" s="26"/>
      <c r="Z18" s="26"/>
      <c r="AA18" s="26"/>
      <c r="AB18" s="26"/>
      <c r="AC18" s="26"/>
    </row>
    <row r="19" spans="1:29" s="27" customFormat="1" ht="19.5" customHeight="1">
      <c r="A19" s="28">
        <v>11</v>
      </c>
      <c r="B19" s="25"/>
      <c r="C19" s="25"/>
      <c r="D19" s="25"/>
      <c r="E19" s="16">
        <v>65</v>
      </c>
      <c r="F19" s="10" t="s">
        <v>121</v>
      </c>
      <c r="G19" s="11" t="s">
        <v>122</v>
      </c>
      <c r="H19" s="29">
        <v>32798</v>
      </c>
      <c r="I19" s="30">
        <f t="shared" si="0"/>
        <v>8174</v>
      </c>
      <c r="J19" s="12" t="s">
        <v>7</v>
      </c>
      <c r="K19" s="13" t="s">
        <v>56</v>
      </c>
      <c r="L19" s="13" t="s">
        <v>57</v>
      </c>
      <c r="M19" s="14">
        <v>1</v>
      </c>
      <c r="N19" s="31"/>
      <c r="O19" s="42">
        <v>4.05</v>
      </c>
      <c r="P19" s="42">
        <v>4.02</v>
      </c>
      <c r="Q19" s="42">
        <v>4.46</v>
      </c>
      <c r="R19" s="42"/>
      <c r="S19" s="42"/>
      <c r="T19" s="42"/>
      <c r="U19" s="43">
        <f t="shared" si="1"/>
        <v>4.46</v>
      </c>
      <c r="V19" s="40">
        <f t="shared" si="2"/>
        <v>4.46</v>
      </c>
      <c r="W19" s="40">
        <f t="shared" si="3"/>
        <v>0</v>
      </c>
      <c r="X19" s="26"/>
      <c r="Y19" s="26"/>
      <c r="Z19" s="26"/>
      <c r="AA19" s="26"/>
      <c r="AB19" s="26"/>
      <c r="AC19" s="26"/>
    </row>
    <row r="20" spans="1:29" s="27" customFormat="1" ht="19.5" customHeight="1">
      <c r="A20" s="28">
        <v>12</v>
      </c>
      <c r="B20" s="25"/>
      <c r="C20" s="25"/>
      <c r="D20" s="25"/>
      <c r="E20" s="16">
        <v>11</v>
      </c>
      <c r="F20" s="10" t="s">
        <v>115</v>
      </c>
      <c r="G20" s="11" t="s">
        <v>116</v>
      </c>
      <c r="H20" s="29">
        <v>33279</v>
      </c>
      <c r="I20" s="30">
        <f t="shared" si="0"/>
        <v>7693</v>
      </c>
      <c r="J20" s="12" t="s">
        <v>16</v>
      </c>
      <c r="K20" s="13" t="s">
        <v>17</v>
      </c>
      <c r="L20" s="13" t="s">
        <v>21</v>
      </c>
      <c r="M20" s="14">
        <v>1</v>
      </c>
      <c r="N20" s="31"/>
      <c r="O20" s="42">
        <v>4.23</v>
      </c>
      <c r="P20" s="42">
        <v>3.51</v>
      </c>
      <c r="Q20" s="42">
        <v>4.36</v>
      </c>
      <c r="R20" s="42"/>
      <c r="S20" s="42"/>
      <c r="T20" s="42"/>
      <c r="U20" s="43">
        <f t="shared" si="1"/>
        <v>4.36</v>
      </c>
      <c r="V20" s="40">
        <f t="shared" si="2"/>
        <v>4.36</v>
      </c>
      <c r="W20" s="40">
        <f t="shared" si="3"/>
        <v>0</v>
      </c>
      <c r="X20" s="26"/>
      <c r="Y20" s="26"/>
      <c r="Z20" s="26"/>
      <c r="AA20" s="26"/>
      <c r="AB20" s="26"/>
      <c r="AC20" s="26"/>
    </row>
    <row r="21" spans="1:29" s="27" customFormat="1" ht="19.5" customHeight="1">
      <c r="A21" s="28">
        <v>13</v>
      </c>
      <c r="B21" s="25"/>
      <c r="C21" s="25">
        <v>2</v>
      </c>
      <c r="D21" s="25"/>
      <c r="E21" s="16">
        <v>44</v>
      </c>
      <c r="F21" s="10" t="s">
        <v>107</v>
      </c>
      <c r="G21" s="11" t="s">
        <v>108</v>
      </c>
      <c r="H21" s="29">
        <v>35195</v>
      </c>
      <c r="I21" s="30">
        <f t="shared" si="0"/>
        <v>5777</v>
      </c>
      <c r="J21" s="12" t="s">
        <v>55</v>
      </c>
      <c r="K21" s="13" t="s">
        <v>91</v>
      </c>
      <c r="L21" s="13" t="s">
        <v>57</v>
      </c>
      <c r="M21" s="14">
        <v>1</v>
      </c>
      <c r="N21" s="31"/>
      <c r="O21" s="42">
        <v>4.07</v>
      </c>
      <c r="P21" s="42">
        <v>4</v>
      </c>
      <c r="Q21" s="42">
        <v>4.27</v>
      </c>
      <c r="R21" s="42"/>
      <c r="S21" s="42"/>
      <c r="T21" s="42"/>
      <c r="U21" s="43">
        <f t="shared" si="1"/>
        <v>4.27</v>
      </c>
      <c r="V21" s="40">
        <f t="shared" si="2"/>
        <v>4.27</v>
      </c>
      <c r="W21" s="40">
        <f t="shared" si="3"/>
        <v>0</v>
      </c>
      <c r="X21" s="26"/>
      <c r="Y21" s="26"/>
      <c r="Z21" s="26"/>
      <c r="AA21" s="26"/>
      <c r="AB21" s="26"/>
      <c r="AC21" s="26"/>
    </row>
    <row r="22" spans="1:29" s="27" customFormat="1" ht="19.5" customHeight="1">
      <c r="A22" s="28">
        <v>14</v>
      </c>
      <c r="B22" s="25">
        <v>1</v>
      </c>
      <c r="C22" s="25"/>
      <c r="D22" s="25"/>
      <c r="E22" s="16">
        <v>53</v>
      </c>
      <c r="F22" s="10" t="s">
        <v>127</v>
      </c>
      <c r="G22" s="11" t="s">
        <v>128</v>
      </c>
      <c r="H22" s="29">
        <v>36591</v>
      </c>
      <c r="I22" s="30">
        <f t="shared" si="0"/>
        <v>4381</v>
      </c>
      <c r="J22" s="12" t="s">
        <v>7</v>
      </c>
      <c r="K22" s="13" t="s">
        <v>11</v>
      </c>
      <c r="L22" s="13" t="s">
        <v>12</v>
      </c>
      <c r="M22" s="14">
        <v>1</v>
      </c>
      <c r="N22" s="31"/>
      <c r="O22" s="42">
        <v>3.93</v>
      </c>
      <c r="P22" s="51">
        <v>3.22</v>
      </c>
      <c r="Q22" s="42">
        <v>3.78</v>
      </c>
      <c r="R22" s="42"/>
      <c r="S22" s="42"/>
      <c r="T22" s="42"/>
      <c r="U22" s="43">
        <f t="shared" si="1"/>
        <v>3.93</v>
      </c>
      <c r="V22" s="40">
        <f t="shared" si="2"/>
        <v>3.93</v>
      </c>
      <c r="W22" s="40">
        <f t="shared" si="3"/>
        <v>0</v>
      </c>
      <c r="X22" s="26"/>
      <c r="Y22" s="26"/>
      <c r="Z22" s="26"/>
      <c r="AA22" s="26"/>
      <c r="AB22" s="26"/>
      <c r="AC22" s="26"/>
    </row>
    <row r="23" spans="1:29" s="27" customFormat="1" ht="19.5" customHeight="1">
      <c r="A23" s="28">
        <v>15</v>
      </c>
      <c r="B23" s="25">
        <v>2</v>
      </c>
      <c r="C23" s="25"/>
      <c r="D23" s="25"/>
      <c r="E23" s="16">
        <v>70</v>
      </c>
      <c r="F23" s="10" t="s">
        <v>85</v>
      </c>
      <c r="G23" s="11" t="s">
        <v>129</v>
      </c>
      <c r="H23" s="29">
        <v>35813</v>
      </c>
      <c r="I23" s="30">
        <f t="shared" si="0"/>
        <v>5159</v>
      </c>
      <c r="J23" s="12" t="s">
        <v>16</v>
      </c>
      <c r="K23" s="13" t="s">
        <v>15</v>
      </c>
      <c r="L23" s="13" t="s">
        <v>22</v>
      </c>
      <c r="M23" s="14">
        <v>1</v>
      </c>
      <c r="N23" s="31"/>
      <c r="O23" s="42">
        <v>3.56</v>
      </c>
      <c r="P23" s="42">
        <v>3.84</v>
      </c>
      <c r="Q23" s="42">
        <v>3.6</v>
      </c>
      <c r="R23" s="42"/>
      <c r="S23" s="42"/>
      <c r="T23" s="42"/>
      <c r="U23" s="43">
        <f t="shared" si="1"/>
        <v>3.84</v>
      </c>
      <c r="V23" s="40">
        <f t="shared" si="2"/>
        <v>3.84</v>
      </c>
      <c r="W23" s="40">
        <f t="shared" si="3"/>
        <v>0</v>
      </c>
      <c r="X23" s="26"/>
      <c r="Y23" s="26"/>
      <c r="Z23" s="26"/>
      <c r="AA23" s="26"/>
      <c r="AB23" s="26"/>
      <c r="AC23" s="26"/>
    </row>
    <row r="24" spans="1:29" s="27" customFormat="1" ht="19.5" customHeight="1">
      <c r="A24" s="28">
        <v>16</v>
      </c>
      <c r="B24" s="25"/>
      <c r="C24" s="25">
        <v>3</v>
      </c>
      <c r="D24" s="25"/>
      <c r="E24" s="16">
        <v>21</v>
      </c>
      <c r="F24" s="10" t="s">
        <v>123</v>
      </c>
      <c r="G24" s="11" t="s">
        <v>124</v>
      </c>
      <c r="H24" s="29">
        <v>34788</v>
      </c>
      <c r="I24" s="30">
        <f t="shared" si="0"/>
        <v>6184</v>
      </c>
      <c r="J24" s="12" t="s">
        <v>14</v>
      </c>
      <c r="K24" s="13" t="s">
        <v>17</v>
      </c>
      <c r="L24" s="13" t="s">
        <v>18</v>
      </c>
      <c r="M24" s="14">
        <v>1</v>
      </c>
      <c r="N24" s="31"/>
      <c r="O24" s="42">
        <v>3.81</v>
      </c>
      <c r="P24" s="42">
        <v>3.73</v>
      </c>
      <c r="Q24" s="42">
        <v>3.81</v>
      </c>
      <c r="R24" s="42"/>
      <c r="S24" s="42"/>
      <c r="T24" s="42"/>
      <c r="U24" s="43">
        <f t="shared" si="1"/>
        <v>3.81</v>
      </c>
      <c r="V24" s="40">
        <f t="shared" si="2"/>
        <v>3.81</v>
      </c>
      <c r="W24" s="40">
        <f t="shared" si="3"/>
        <v>0</v>
      </c>
      <c r="X24" s="26"/>
      <c r="Y24" s="26"/>
      <c r="Z24" s="26"/>
      <c r="AA24" s="26"/>
      <c r="AB24" s="26"/>
      <c r="AC24" s="26"/>
    </row>
    <row r="25" spans="1:29" s="27" customFormat="1" ht="19.5" customHeight="1">
      <c r="A25" s="28">
        <v>17</v>
      </c>
      <c r="B25" s="25"/>
      <c r="C25" s="25"/>
      <c r="D25" s="25">
        <v>2</v>
      </c>
      <c r="E25" s="16">
        <v>15</v>
      </c>
      <c r="F25" s="10" t="s">
        <v>134</v>
      </c>
      <c r="G25" s="11" t="s">
        <v>135</v>
      </c>
      <c r="H25" s="29">
        <v>23542</v>
      </c>
      <c r="I25" s="30">
        <f t="shared" si="0"/>
        <v>17430</v>
      </c>
      <c r="J25" s="12" t="s">
        <v>14</v>
      </c>
      <c r="K25" s="13" t="s">
        <v>17</v>
      </c>
      <c r="L25" s="13" t="s">
        <v>18</v>
      </c>
      <c r="M25" s="14">
        <v>1</v>
      </c>
      <c r="N25" s="31">
        <v>1.208</v>
      </c>
      <c r="O25" s="42" t="s">
        <v>167</v>
      </c>
      <c r="P25" s="42">
        <v>3.29</v>
      </c>
      <c r="Q25" s="42">
        <v>3.54</v>
      </c>
      <c r="R25" s="42"/>
      <c r="S25" s="42"/>
      <c r="T25" s="42"/>
      <c r="U25" s="43">
        <f t="shared" si="1"/>
        <v>3.54</v>
      </c>
      <c r="V25" s="40">
        <f t="shared" si="2"/>
        <v>3.54</v>
      </c>
      <c r="W25" s="40">
        <f t="shared" si="3"/>
        <v>4.27632</v>
      </c>
      <c r="X25" s="26"/>
      <c r="Y25" s="26"/>
      <c r="Z25" s="26"/>
      <c r="AA25" s="26"/>
      <c r="AB25" s="26"/>
      <c r="AC25" s="26"/>
    </row>
    <row r="26" spans="1:29" s="27" customFormat="1" ht="19.5" customHeight="1">
      <c r="A26" s="28">
        <v>18</v>
      </c>
      <c r="B26" s="25"/>
      <c r="C26" s="25"/>
      <c r="D26" s="25">
        <v>4</v>
      </c>
      <c r="E26" s="16">
        <v>29</v>
      </c>
      <c r="F26" s="10" t="s">
        <v>69</v>
      </c>
      <c r="G26" s="11" t="s">
        <v>136</v>
      </c>
      <c r="H26" s="29">
        <v>23311</v>
      </c>
      <c r="I26" s="30">
        <f t="shared" si="0"/>
        <v>17661</v>
      </c>
      <c r="J26" s="12" t="s">
        <v>7</v>
      </c>
      <c r="K26" s="13" t="s">
        <v>13</v>
      </c>
      <c r="L26" s="13" t="s">
        <v>12</v>
      </c>
      <c r="M26" s="14">
        <v>1</v>
      </c>
      <c r="N26" s="31">
        <v>1.2233</v>
      </c>
      <c r="O26" s="42">
        <v>3.14</v>
      </c>
      <c r="P26" s="42">
        <v>3.25</v>
      </c>
      <c r="Q26" s="42">
        <v>3.11</v>
      </c>
      <c r="R26" s="42"/>
      <c r="S26" s="42"/>
      <c r="T26" s="42"/>
      <c r="U26" s="43">
        <f t="shared" si="1"/>
        <v>3.25</v>
      </c>
      <c r="V26" s="40">
        <f t="shared" si="2"/>
        <v>3.25</v>
      </c>
      <c r="W26" s="40">
        <f t="shared" si="3"/>
        <v>3.975725</v>
      </c>
      <c r="X26" s="26"/>
      <c r="Y26" s="26"/>
      <c r="Z26" s="26"/>
      <c r="AA26" s="26"/>
      <c r="AB26" s="26"/>
      <c r="AC26" s="26"/>
    </row>
    <row r="27" spans="1:29" s="27" customFormat="1" ht="19.5" customHeight="1">
      <c r="A27" s="28">
        <v>19</v>
      </c>
      <c r="B27" s="25"/>
      <c r="C27" s="25"/>
      <c r="D27" s="25">
        <v>3</v>
      </c>
      <c r="E27" s="16">
        <v>16</v>
      </c>
      <c r="F27" s="10" t="s">
        <v>152</v>
      </c>
      <c r="G27" s="11" t="s">
        <v>135</v>
      </c>
      <c r="H27" s="29">
        <v>20248</v>
      </c>
      <c r="I27" s="30">
        <f t="shared" si="0"/>
        <v>20724</v>
      </c>
      <c r="J27" s="12" t="s">
        <v>14</v>
      </c>
      <c r="K27" s="13" t="s">
        <v>17</v>
      </c>
      <c r="L27" s="13" t="s">
        <v>18</v>
      </c>
      <c r="M27" s="14">
        <v>1</v>
      </c>
      <c r="N27" s="31">
        <v>1.3605</v>
      </c>
      <c r="O27" s="42">
        <v>2.84</v>
      </c>
      <c r="P27" s="42">
        <v>2.71</v>
      </c>
      <c r="Q27" s="42">
        <v>3.12</v>
      </c>
      <c r="R27" s="42"/>
      <c r="S27" s="42"/>
      <c r="T27" s="42"/>
      <c r="U27" s="43">
        <f t="shared" si="1"/>
        <v>3.12</v>
      </c>
      <c r="V27" s="40">
        <f t="shared" si="2"/>
        <v>3.12</v>
      </c>
      <c r="W27" s="40">
        <f t="shared" si="3"/>
        <v>4.24476</v>
      </c>
      <c r="X27" s="26"/>
      <c r="Y27" s="26"/>
      <c r="Z27" s="26"/>
      <c r="AA27" s="26"/>
      <c r="AB27" s="26"/>
      <c r="AC27" s="26"/>
    </row>
    <row r="28" spans="1:29" s="27" customFormat="1" ht="19.5" customHeight="1">
      <c r="A28" s="28">
        <v>20</v>
      </c>
      <c r="B28" s="25"/>
      <c r="C28" s="25"/>
      <c r="D28" s="25"/>
      <c r="E28" s="16">
        <v>3</v>
      </c>
      <c r="F28" s="10" t="s">
        <v>99</v>
      </c>
      <c r="G28" s="11" t="s">
        <v>100</v>
      </c>
      <c r="H28" s="29">
        <v>28821</v>
      </c>
      <c r="I28" s="30">
        <f t="shared" si="0"/>
        <v>12151</v>
      </c>
      <c r="J28" s="12" t="s">
        <v>55</v>
      </c>
      <c r="K28" s="13" t="s">
        <v>84</v>
      </c>
      <c r="L28" s="13"/>
      <c r="M28" s="14">
        <v>1</v>
      </c>
      <c r="N28" s="31"/>
      <c r="O28" s="42" t="s">
        <v>167</v>
      </c>
      <c r="P28" s="42" t="s">
        <v>167</v>
      </c>
      <c r="Q28" s="42">
        <v>2.36</v>
      </c>
      <c r="R28" s="42"/>
      <c r="S28" s="42"/>
      <c r="T28" s="42"/>
      <c r="U28" s="43">
        <f t="shared" si="1"/>
        <v>2.36</v>
      </c>
      <c r="V28" s="40">
        <f t="shared" si="2"/>
        <v>2.36</v>
      </c>
      <c r="W28" s="40">
        <f t="shared" si="3"/>
        <v>0</v>
      </c>
      <c r="X28" s="26"/>
      <c r="Y28" s="26"/>
      <c r="Z28" s="26"/>
      <c r="AA28" s="26"/>
      <c r="AB28" s="26"/>
      <c r="AC28" s="26"/>
    </row>
    <row r="29" spans="1:29" s="27" customFormat="1" ht="19.5" customHeight="1" hidden="1">
      <c r="A29" s="28"/>
      <c r="B29" s="25"/>
      <c r="C29" s="25"/>
      <c r="D29" s="25"/>
      <c r="E29" s="16">
        <v>14</v>
      </c>
      <c r="F29" s="10" t="s">
        <v>150</v>
      </c>
      <c r="G29" s="11" t="s">
        <v>151</v>
      </c>
      <c r="H29" s="29">
        <v>27226</v>
      </c>
      <c r="I29" s="30">
        <f t="shared" si="0"/>
        <v>13746</v>
      </c>
      <c r="J29" s="12" t="s">
        <v>16</v>
      </c>
      <c r="K29" s="13" t="s">
        <v>17</v>
      </c>
      <c r="L29" s="13" t="s">
        <v>18</v>
      </c>
      <c r="M29" s="14">
        <v>1</v>
      </c>
      <c r="N29" s="31"/>
      <c r="O29" s="42"/>
      <c r="P29" s="42"/>
      <c r="Q29" s="42"/>
      <c r="R29" s="42"/>
      <c r="S29" s="42"/>
      <c r="T29" s="42"/>
      <c r="U29" s="43" t="s">
        <v>45</v>
      </c>
      <c r="V29" s="40" t="s">
        <v>45</v>
      </c>
      <c r="W29" s="40"/>
      <c r="X29" s="26"/>
      <c r="Y29" s="26"/>
      <c r="Z29" s="26"/>
      <c r="AA29" s="26"/>
      <c r="AB29" s="26"/>
      <c r="AC29" s="26"/>
    </row>
    <row r="30" spans="1:29" s="27" customFormat="1" ht="19.5" customHeight="1" hidden="1">
      <c r="A30" s="28"/>
      <c r="B30" s="25"/>
      <c r="C30" s="25"/>
      <c r="D30" s="25"/>
      <c r="E30" s="16">
        <v>18</v>
      </c>
      <c r="F30" s="10" t="s">
        <v>140</v>
      </c>
      <c r="G30" s="11" t="s">
        <v>141</v>
      </c>
      <c r="H30" s="29">
        <v>19220</v>
      </c>
      <c r="I30" s="30">
        <f t="shared" si="0"/>
        <v>21752</v>
      </c>
      <c r="J30" s="12" t="s">
        <v>14</v>
      </c>
      <c r="K30" s="13" t="s">
        <v>17</v>
      </c>
      <c r="L30" s="13" t="s">
        <v>142</v>
      </c>
      <c r="M30" s="14">
        <v>1</v>
      </c>
      <c r="N30" s="31">
        <v>1.4203</v>
      </c>
      <c r="O30" s="42"/>
      <c r="P30" s="42"/>
      <c r="Q30" s="42"/>
      <c r="R30" s="42"/>
      <c r="S30" s="42"/>
      <c r="T30" s="42"/>
      <c r="U30" s="43" t="s">
        <v>45</v>
      </c>
      <c r="V30" s="40" t="s">
        <v>45</v>
      </c>
      <c r="W30" s="40"/>
      <c r="X30" s="26"/>
      <c r="Y30" s="26"/>
      <c r="Z30" s="26"/>
      <c r="AA30" s="26"/>
      <c r="AB30" s="26"/>
      <c r="AC30" s="26"/>
    </row>
    <row r="31" spans="1:29" s="27" customFormat="1" ht="19.5" customHeight="1" hidden="1">
      <c r="A31" s="28"/>
      <c r="B31" s="25"/>
      <c r="C31" s="25"/>
      <c r="D31" s="25"/>
      <c r="E31" s="16">
        <v>22</v>
      </c>
      <c r="F31" s="10" t="s">
        <v>138</v>
      </c>
      <c r="G31" s="11" t="s">
        <v>139</v>
      </c>
      <c r="H31" s="29">
        <v>22076</v>
      </c>
      <c r="I31" s="30">
        <f t="shared" si="0"/>
        <v>18896</v>
      </c>
      <c r="J31" s="12" t="s">
        <v>7</v>
      </c>
      <c r="K31" s="13" t="s">
        <v>13</v>
      </c>
      <c r="L31" s="13" t="s">
        <v>12</v>
      </c>
      <c r="M31" s="14">
        <v>1</v>
      </c>
      <c r="N31" s="31">
        <v>1.2713</v>
      </c>
      <c r="O31" s="42"/>
      <c r="P31" s="42"/>
      <c r="Q31" s="42"/>
      <c r="R31" s="42"/>
      <c r="S31" s="42"/>
      <c r="T31" s="42"/>
      <c r="U31" s="43" t="s">
        <v>45</v>
      </c>
      <c r="V31" s="40" t="s">
        <v>45</v>
      </c>
      <c r="W31" s="40"/>
      <c r="X31" s="26"/>
      <c r="Y31" s="26"/>
      <c r="Z31" s="26"/>
      <c r="AA31" s="26"/>
      <c r="AB31" s="26"/>
      <c r="AC31" s="26"/>
    </row>
    <row r="32" spans="1:29" s="27" customFormat="1" ht="19.5" customHeight="1" hidden="1">
      <c r="A32" s="28"/>
      <c r="B32" s="25"/>
      <c r="C32" s="25"/>
      <c r="D32" s="25"/>
      <c r="E32" s="16"/>
      <c r="F32" s="10"/>
      <c r="G32" s="11"/>
      <c r="H32" s="45"/>
      <c r="I32" s="30"/>
      <c r="J32" s="12"/>
      <c r="K32" s="13"/>
      <c r="L32" s="13"/>
      <c r="M32" s="14"/>
      <c r="N32" s="41"/>
      <c r="O32" s="42"/>
      <c r="P32" s="42"/>
      <c r="Q32" s="42"/>
      <c r="R32" s="42"/>
      <c r="S32" s="42"/>
      <c r="T32" s="42"/>
      <c r="U32" s="43">
        <f>MAX(O32:Q32,R32:T32)</f>
        <v>0</v>
      </c>
      <c r="V32" s="40">
        <f>U32*M32</f>
        <v>0</v>
      </c>
      <c r="W32" s="40">
        <f>V32*N32</f>
        <v>0</v>
      </c>
      <c r="X32" s="26"/>
      <c r="Y32" s="26"/>
      <c r="Z32" s="26"/>
      <c r="AA32" s="26"/>
      <c r="AB32" s="26"/>
      <c r="AC32" s="26"/>
    </row>
    <row r="33" s="27" customFormat="1" ht="12.75" hidden="1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</sheetData>
  <sheetProtection/>
  <mergeCells count="15">
    <mergeCell ref="H7:H8"/>
    <mergeCell ref="I7:I8"/>
    <mergeCell ref="K7:K8"/>
    <mergeCell ref="A7:D7"/>
    <mergeCell ref="E7:E8"/>
    <mergeCell ref="F7:F8"/>
    <mergeCell ref="G7:G8"/>
    <mergeCell ref="V7:V8"/>
    <mergeCell ref="W7:W8"/>
    <mergeCell ref="M7:M8"/>
    <mergeCell ref="J7:J8"/>
    <mergeCell ref="L7:L8"/>
    <mergeCell ref="U7:U8"/>
    <mergeCell ref="N7:N8"/>
    <mergeCell ref="O7:T7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4" width="3.140625" style="1" customWidth="1"/>
    <col min="5" max="5" width="4.57421875" style="1" customWidth="1"/>
    <col min="6" max="6" width="10.57421875" style="1" bestFit="1" customWidth="1"/>
    <col min="7" max="7" width="11.7109375" style="1" bestFit="1" customWidth="1"/>
    <col min="8" max="8" width="9.00390625" style="1" customWidth="1"/>
    <col min="9" max="9" width="5.00390625" style="1" bestFit="1" customWidth="1"/>
    <col min="10" max="10" width="3.421875" style="1" customWidth="1"/>
    <col min="11" max="11" width="7.7109375" style="1" bestFit="1" customWidth="1"/>
    <col min="12" max="12" width="7.421875" style="1" bestFit="1" customWidth="1"/>
    <col min="13" max="13" width="4.421875" style="1" customWidth="1"/>
    <col min="14" max="14" width="5.421875" style="1" customWidth="1"/>
    <col min="15" max="15" width="6.8515625" style="1" customWidth="1"/>
    <col min="16" max="16" width="6.57421875" style="1" customWidth="1"/>
    <col min="17" max="17" width="5.57421875" style="1" customWidth="1"/>
    <col min="18" max="18" width="6.8515625" style="1" customWidth="1"/>
    <col min="19" max="19" width="6.57421875" style="1" customWidth="1"/>
    <col min="20" max="25" width="9.57421875" style="1" customWidth="1"/>
    <col min="26" max="16384" width="9.140625" style="1" customWidth="1"/>
  </cols>
  <sheetData>
    <row r="1" spans="1:19" ht="20.25" customHeight="1">
      <c r="A1" s="18" t="s">
        <v>26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5:19" ht="12.75" customHeight="1">
      <c r="E2" s="9" t="s">
        <v>43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5:19" ht="5.25" customHeight="1"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5" ht="14.25" customHeight="1">
      <c r="A4" s="4"/>
      <c r="B4" s="4"/>
      <c r="C4" s="4"/>
      <c r="D4" s="4"/>
      <c r="E4" s="4"/>
      <c r="F4" s="91" t="s">
        <v>79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25" customHeight="1">
      <c r="A6" s="6"/>
      <c r="B6" s="6"/>
      <c r="C6" s="6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96" t="s">
        <v>80</v>
      </c>
      <c r="P6" s="97"/>
      <c r="Q6" s="98"/>
      <c r="R6" s="96" t="s">
        <v>81</v>
      </c>
      <c r="S6" s="98"/>
      <c r="T6" s="4"/>
      <c r="U6" s="4"/>
      <c r="V6" s="4"/>
      <c r="W6" s="4"/>
      <c r="X6" s="4"/>
      <c r="Y6" s="4"/>
    </row>
    <row r="7" spans="1:25" ht="12" customHeight="1">
      <c r="A7" s="105" t="s">
        <v>46</v>
      </c>
      <c r="B7" s="106"/>
      <c r="C7" s="106"/>
      <c r="D7" s="107"/>
      <c r="E7" s="99" t="s">
        <v>9</v>
      </c>
      <c r="F7" s="108" t="s">
        <v>0</v>
      </c>
      <c r="G7" s="110" t="s">
        <v>1</v>
      </c>
      <c r="H7" s="101" t="s">
        <v>8</v>
      </c>
      <c r="I7" s="103" t="s">
        <v>2</v>
      </c>
      <c r="J7" s="103" t="s">
        <v>4</v>
      </c>
      <c r="K7" s="103" t="s">
        <v>3</v>
      </c>
      <c r="L7" s="103" t="s">
        <v>10</v>
      </c>
      <c r="M7" s="103" t="s">
        <v>6</v>
      </c>
      <c r="N7" s="101" t="s">
        <v>48</v>
      </c>
      <c r="O7" s="99" t="s">
        <v>5</v>
      </c>
      <c r="P7" s="101" t="s">
        <v>25</v>
      </c>
      <c r="Q7" s="101" t="s">
        <v>50</v>
      </c>
      <c r="R7" s="99" t="s">
        <v>5</v>
      </c>
      <c r="S7" s="101" t="s">
        <v>25</v>
      </c>
      <c r="T7" s="4"/>
      <c r="U7" s="4"/>
      <c r="V7" s="4"/>
      <c r="W7" s="4"/>
      <c r="X7" s="4"/>
      <c r="Y7" s="4"/>
    </row>
    <row r="8" spans="1:25" s="27" customFormat="1" ht="12.75" customHeight="1">
      <c r="A8" s="25" t="s">
        <v>51</v>
      </c>
      <c r="B8" s="16" t="s">
        <v>61</v>
      </c>
      <c r="C8" s="25" t="s">
        <v>62</v>
      </c>
      <c r="D8" s="16" t="s">
        <v>52</v>
      </c>
      <c r="E8" s="100"/>
      <c r="F8" s="109"/>
      <c r="G8" s="111"/>
      <c r="H8" s="102"/>
      <c r="I8" s="104"/>
      <c r="J8" s="104"/>
      <c r="K8" s="104"/>
      <c r="L8" s="104"/>
      <c r="M8" s="104"/>
      <c r="N8" s="102"/>
      <c r="O8" s="100"/>
      <c r="P8" s="102"/>
      <c r="Q8" s="102"/>
      <c r="R8" s="100"/>
      <c r="S8" s="102"/>
      <c r="T8" s="26"/>
      <c r="U8" s="26"/>
      <c r="V8" s="26"/>
      <c r="W8" s="26"/>
      <c r="X8" s="26"/>
      <c r="Y8" s="26"/>
    </row>
    <row r="9" spans="1:25" s="27" customFormat="1" ht="19.5" customHeight="1">
      <c r="A9" s="28">
        <v>1</v>
      </c>
      <c r="B9" s="25"/>
      <c r="C9" s="25"/>
      <c r="D9" s="25"/>
      <c r="E9" s="38">
        <v>1</v>
      </c>
      <c r="F9" s="10" t="s">
        <v>82</v>
      </c>
      <c r="G9" s="11" t="s">
        <v>83</v>
      </c>
      <c r="H9" s="29">
        <v>33500</v>
      </c>
      <c r="I9" s="30">
        <f aca="true" t="shared" si="0" ref="I9:I33">IF(COUNT(H9)=0,"---",40972-H9)</f>
        <v>7472</v>
      </c>
      <c r="J9" s="12" t="s">
        <v>7</v>
      </c>
      <c r="K9" s="13" t="s">
        <v>84</v>
      </c>
      <c r="L9" s="13"/>
      <c r="M9" s="14">
        <v>1</v>
      </c>
      <c r="N9" s="31"/>
      <c r="O9" s="39">
        <v>7.72</v>
      </c>
      <c r="P9" s="40">
        <f aca="true" t="shared" si="1" ref="P9:P33">O9*M9</f>
        <v>7.72</v>
      </c>
      <c r="Q9" s="40"/>
      <c r="R9" s="39">
        <v>7.63</v>
      </c>
      <c r="S9" s="40">
        <f aca="true" t="shared" si="2" ref="S9:S33">R9*M9</f>
        <v>7.63</v>
      </c>
      <c r="T9" s="26"/>
      <c r="U9" s="26"/>
      <c r="V9" s="26"/>
      <c r="W9" s="26"/>
      <c r="X9" s="26"/>
      <c r="Y9" s="26"/>
    </row>
    <row r="10" spans="1:25" s="27" customFormat="1" ht="19.5" customHeight="1">
      <c r="A10" s="28">
        <v>2</v>
      </c>
      <c r="B10" s="25"/>
      <c r="C10" s="25">
        <v>1</v>
      </c>
      <c r="D10" s="25"/>
      <c r="E10" s="38">
        <v>55</v>
      </c>
      <c r="F10" s="10" t="s">
        <v>85</v>
      </c>
      <c r="G10" s="11" t="s">
        <v>86</v>
      </c>
      <c r="H10" s="29">
        <v>34926</v>
      </c>
      <c r="I10" s="30">
        <f t="shared" si="0"/>
        <v>6046</v>
      </c>
      <c r="J10" s="12" t="s">
        <v>87</v>
      </c>
      <c r="K10" s="13" t="s">
        <v>88</v>
      </c>
      <c r="L10" s="13" t="s">
        <v>12</v>
      </c>
      <c r="M10" s="14">
        <v>0.95</v>
      </c>
      <c r="N10" s="31"/>
      <c r="O10" s="39">
        <v>8.17</v>
      </c>
      <c r="P10" s="40">
        <f t="shared" si="1"/>
        <v>7.7615</v>
      </c>
      <c r="Q10" s="40">
        <f>P10*N10</f>
        <v>0</v>
      </c>
      <c r="R10" s="39">
        <v>8.12</v>
      </c>
      <c r="S10" s="40">
        <f t="shared" si="2"/>
        <v>7.713999999999999</v>
      </c>
      <c r="T10" s="26"/>
      <c r="U10" s="26"/>
      <c r="V10" s="26"/>
      <c r="W10" s="26"/>
      <c r="X10" s="26"/>
      <c r="Y10" s="26"/>
    </row>
    <row r="11" spans="1:25" s="27" customFormat="1" ht="19.5" customHeight="1">
      <c r="A11" s="28">
        <v>3</v>
      </c>
      <c r="B11" s="25"/>
      <c r="C11" s="25"/>
      <c r="D11" s="25"/>
      <c r="E11" s="38">
        <v>43</v>
      </c>
      <c r="F11" s="10" t="s">
        <v>89</v>
      </c>
      <c r="G11" s="11" t="s">
        <v>90</v>
      </c>
      <c r="H11" s="29">
        <v>34322</v>
      </c>
      <c r="I11" s="30">
        <f t="shared" si="0"/>
        <v>6650</v>
      </c>
      <c r="J11" s="12" t="s">
        <v>55</v>
      </c>
      <c r="K11" s="13" t="s">
        <v>91</v>
      </c>
      <c r="L11" s="13" t="s">
        <v>57</v>
      </c>
      <c r="M11" s="14">
        <v>1</v>
      </c>
      <c r="N11" s="31"/>
      <c r="O11" s="39">
        <v>7.91</v>
      </c>
      <c r="P11" s="40">
        <f t="shared" si="1"/>
        <v>7.91</v>
      </c>
      <c r="Q11" s="40">
        <f>P11*N11</f>
        <v>0</v>
      </c>
      <c r="R11" s="39">
        <v>7.87</v>
      </c>
      <c r="S11" s="40">
        <f t="shared" si="2"/>
        <v>7.87</v>
      </c>
      <c r="T11" s="26"/>
      <c r="U11" s="26"/>
      <c r="V11" s="26"/>
      <c r="W11" s="26"/>
      <c r="X11" s="26"/>
      <c r="Y11" s="26"/>
    </row>
    <row r="12" spans="1:25" s="27" customFormat="1" ht="19.5" customHeight="1">
      <c r="A12" s="28">
        <v>4</v>
      </c>
      <c r="B12" s="25"/>
      <c r="C12" s="25"/>
      <c r="D12" s="25"/>
      <c r="E12" s="38">
        <v>58</v>
      </c>
      <c r="F12" s="10" t="s">
        <v>92</v>
      </c>
      <c r="G12" s="11" t="s">
        <v>93</v>
      </c>
      <c r="H12" s="29">
        <v>33977</v>
      </c>
      <c r="I12" s="30">
        <f t="shared" si="0"/>
        <v>6995</v>
      </c>
      <c r="J12" s="12" t="s">
        <v>55</v>
      </c>
      <c r="K12" s="13" t="s">
        <v>94</v>
      </c>
      <c r="L12" s="13" t="s">
        <v>12</v>
      </c>
      <c r="M12" s="14">
        <v>1</v>
      </c>
      <c r="N12" s="31"/>
      <c r="O12" s="39">
        <v>8.07</v>
      </c>
      <c r="P12" s="40">
        <f t="shared" si="1"/>
        <v>8.07</v>
      </c>
      <c r="Q12" s="40"/>
      <c r="R12" s="39">
        <v>8.01</v>
      </c>
      <c r="S12" s="40">
        <f t="shared" si="2"/>
        <v>8.01</v>
      </c>
      <c r="T12" s="26"/>
      <c r="U12" s="26"/>
      <c r="V12" s="26"/>
      <c r="W12" s="26"/>
      <c r="X12" s="26"/>
      <c r="Y12" s="26"/>
    </row>
    <row r="13" spans="1:25" s="27" customFormat="1" ht="19.5" customHeight="1">
      <c r="A13" s="28">
        <v>5</v>
      </c>
      <c r="B13" s="25"/>
      <c r="C13" s="25">
        <v>2</v>
      </c>
      <c r="D13" s="25"/>
      <c r="E13" s="38">
        <v>50</v>
      </c>
      <c r="F13" s="10" t="s">
        <v>95</v>
      </c>
      <c r="G13" s="11" t="s">
        <v>96</v>
      </c>
      <c r="H13" s="29">
        <v>35347</v>
      </c>
      <c r="I13" s="30">
        <f t="shared" si="0"/>
        <v>5625</v>
      </c>
      <c r="J13" s="12" t="s">
        <v>55</v>
      </c>
      <c r="K13" s="13" t="s">
        <v>91</v>
      </c>
      <c r="L13" s="13" t="s">
        <v>57</v>
      </c>
      <c r="M13" s="14">
        <v>1</v>
      </c>
      <c r="N13" s="31"/>
      <c r="O13" s="39">
        <v>8.03</v>
      </c>
      <c r="P13" s="40">
        <f t="shared" si="1"/>
        <v>8.03</v>
      </c>
      <c r="Q13" s="40"/>
      <c r="R13" s="39">
        <v>8.22</v>
      </c>
      <c r="S13" s="40">
        <f t="shared" si="2"/>
        <v>8.22</v>
      </c>
      <c r="T13" s="26"/>
      <c r="U13" s="26"/>
      <c r="V13" s="26"/>
      <c r="W13" s="26"/>
      <c r="X13" s="26"/>
      <c r="Y13" s="26"/>
    </row>
    <row r="14" spans="1:25" s="27" customFormat="1" ht="19.5" customHeight="1">
      <c r="A14" s="28">
        <v>6</v>
      </c>
      <c r="B14" s="25"/>
      <c r="C14" s="25"/>
      <c r="D14" s="25"/>
      <c r="E14" s="38">
        <v>66</v>
      </c>
      <c r="F14" s="10" t="s">
        <v>97</v>
      </c>
      <c r="G14" s="11" t="s">
        <v>98</v>
      </c>
      <c r="H14" s="29">
        <v>33197</v>
      </c>
      <c r="I14" s="30">
        <f t="shared" si="0"/>
        <v>7775</v>
      </c>
      <c r="J14" s="12" t="s">
        <v>7</v>
      </c>
      <c r="K14" s="13" t="s">
        <v>56</v>
      </c>
      <c r="L14" s="13" t="s">
        <v>57</v>
      </c>
      <c r="M14" s="14">
        <v>1</v>
      </c>
      <c r="N14" s="31"/>
      <c r="O14" s="39">
        <v>8.11</v>
      </c>
      <c r="P14" s="40">
        <f t="shared" si="1"/>
        <v>8.11</v>
      </c>
      <c r="Q14" s="40"/>
      <c r="R14" s="39"/>
      <c r="S14" s="40">
        <f t="shared" si="2"/>
        <v>0</v>
      </c>
      <c r="T14" s="26"/>
      <c r="U14" s="26"/>
      <c r="V14" s="26"/>
      <c r="W14" s="26"/>
      <c r="X14" s="26"/>
      <c r="Y14" s="26"/>
    </row>
    <row r="15" spans="1:25" s="27" customFormat="1" ht="19.5" customHeight="1">
      <c r="A15" s="28">
        <v>7</v>
      </c>
      <c r="B15" s="25"/>
      <c r="C15" s="25"/>
      <c r="D15" s="25"/>
      <c r="E15" s="38">
        <v>3</v>
      </c>
      <c r="F15" s="10" t="s">
        <v>99</v>
      </c>
      <c r="G15" s="11" t="s">
        <v>100</v>
      </c>
      <c r="H15" s="29">
        <v>28821</v>
      </c>
      <c r="I15" s="30">
        <f t="shared" si="0"/>
        <v>12151</v>
      </c>
      <c r="J15" s="12" t="s">
        <v>55</v>
      </c>
      <c r="K15" s="13" t="s">
        <v>84</v>
      </c>
      <c r="L15" s="13"/>
      <c r="M15" s="14">
        <v>1</v>
      </c>
      <c r="N15" s="31"/>
      <c r="O15" s="39">
        <v>8.33</v>
      </c>
      <c r="P15" s="40">
        <f t="shared" si="1"/>
        <v>8.33</v>
      </c>
      <c r="Q15" s="40">
        <f aca="true" t="shared" si="3" ref="Q15:Q21">P15*N15</f>
        <v>0</v>
      </c>
      <c r="R15" s="39"/>
      <c r="S15" s="40">
        <f t="shared" si="2"/>
        <v>0</v>
      </c>
      <c r="T15" s="26"/>
      <c r="U15" s="26"/>
      <c r="V15" s="26"/>
      <c r="W15" s="26"/>
      <c r="X15" s="26"/>
      <c r="Y15" s="26"/>
    </row>
    <row r="16" spans="1:25" s="27" customFormat="1" ht="19.5" customHeight="1">
      <c r="A16" s="28">
        <v>8</v>
      </c>
      <c r="B16" s="25"/>
      <c r="C16" s="25"/>
      <c r="D16" s="25"/>
      <c r="E16" s="38">
        <v>2</v>
      </c>
      <c r="F16" s="10" t="s">
        <v>101</v>
      </c>
      <c r="G16" s="11" t="s">
        <v>102</v>
      </c>
      <c r="H16" s="29">
        <v>34096</v>
      </c>
      <c r="I16" s="30">
        <f t="shared" si="0"/>
        <v>6876</v>
      </c>
      <c r="J16" s="12" t="s">
        <v>7</v>
      </c>
      <c r="K16" s="13" t="s">
        <v>84</v>
      </c>
      <c r="L16" s="13"/>
      <c r="M16" s="14">
        <v>1</v>
      </c>
      <c r="N16" s="31"/>
      <c r="O16" s="39">
        <v>8.34</v>
      </c>
      <c r="P16" s="40">
        <f t="shared" si="1"/>
        <v>8.34</v>
      </c>
      <c r="Q16" s="40">
        <f t="shared" si="3"/>
        <v>0</v>
      </c>
      <c r="R16" s="39"/>
      <c r="S16" s="40">
        <f t="shared" si="2"/>
        <v>0</v>
      </c>
      <c r="T16" s="26"/>
      <c r="U16" s="26"/>
      <c r="V16" s="26"/>
      <c r="W16" s="26"/>
      <c r="X16" s="26"/>
      <c r="Y16" s="26"/>
    </row>
    <row r="17" spans="1:25" s="27" customFormat="1" ht="19.5" customHeight="1">
      <c r="A17" s="28">
        <v>9</v>
      </c>
      <c r="B17" s="25"/>
      <c r="C17" s="25"/>
      <c r="D17" s="25"/>
      <c r="E17" s="38">
        <v>57</v>
      </c>
      <c r="F17" s="10" t="s">
        <v>103</v>
      </c>
      <c r="G17" s="11" t="s">
        <v>104</v>
      </c>
      <c r="H17" s="29">
        <v>34264</v>
      </c>
      <c r="I17" s="30">
        <f t="shared" si="0"/>
        <v>6708</v>
      </c>
      <c r="J17" s="12" t="s">
        <v>7</v>
      </c>
      <c r="K17" s="13" t="s">
        <v>11</v>
      </c>
      <c r="L17" s="13" t="s">
        <v>12</v>
      </c>
      <c r="M17" s="14">
        <v>1</v>
      </c>
      <c r="N17" s="31"/>
      <c r="O17" s="39">
        <v>8.38</v>
      </c>
      <c r="P17" s="40">
        <f t="shared" si="1"/>
        <v>8.38</v>
      </c>
      <c r="Q17" s="40">
        <f t="shared" si="3"/>
        <v>0</v>
      </c>
      <c r="R17" s="39"/>
      <c r="S17" s="40">
        <f t="shared" si="2"/>
        <v>0</v>
      </c>
      <c r="T17" s="26"/>
      <c r="U17" s="26"/>
      <c r="V17" s="26"/>
      <c r="W17" s="26"/>
      <c r="X17" s="26"/>
      <c r="Y17" s="26"/>
    </row>
    <row r="18" spans="1:25" s="27" customFormat="1" ht="19.5" customHeight="1">
      <c r="A18" s="28">
        <v>10</v>
      </c>
      <c r="B18" s="25"/>
      <c r="C18" s="25"/>
      <c r="D18" s="25"/>
      <c r="E18" s="38">
        <v>68</v>
      </c>
      <c r="F18" s="10" t="s">
        <v>105</v>
      </c>
      <c r="G18" s="11" t="s">
        <v>106</v>
      </c>
      <c r="H18" s="29">
        <v>31700</v>
      </c>
      <c r="I18" s="30">
        <f t="shared" si="0"/>
        <v>9272</v>
      </c>
      <c r="J18" s="12" t="s">
        <v>7</v>
      </c>
      <c r="K18" s="13" t="s">
        <v>56</v>
      </c>
      <c r="L18" s="13" t="s">
        <v>57</v>
      </c>
      <c r="M18" s="14">
        <v>1</v>
      </c>
      <c r="N18" s="31"/>
      <c r="O18" s="39">
        <v>8.71</v>
      </c>
      <c r="P18" s="40">
        <f t="shared" si="1"/>
        <v>8.71</v>
      </c>
      <c r="Q18" s="40">
        <f t="shared" si="3"/>
        <v>0</v>
      </c>
      <c r="R18" s="39"/>
      <c r="S18" s="40">
        <f t="shared" si="2"/>
        <v>0</v>
      </c>
      <c r="T18" s="26"/>
      <c r="U18" s="26"/>
      <c r="V18" s="26"/>
      <c r="W18" s="26"/>
      <c r="X18" s="26"/>
      <c r="Y18" s="26"/>
    </row>
    <row r="19" spans="1:25" s="27" customFormat="1" ht="19.5" customHeight="1">
      <c r="A19" s="28">
        <v>11</v>
      </c>
      <c r="B19" s="25"/>
      <c r="C19" s="25">
        <v>3</v>
      </c>
      <c r="D19" s="25"/>
      <c r="E19" s="38">
        <v>44</v>
      </c>
      <c r="F19" s="10" t="s">
        <v>107</v>
      </c>
      <c r="G19" s="11" t="s">
        <v>108</v>
      </c>
      <c r="H19" s="29">
        <v>35195</v>
      </c>
      <c r="I19" s="30">
        <f t="shared" si="0"/>
        <v>5777</v>
      </c>
      <c r="J19" s="12" t="s">
        <v>55</v>
      </c>
      <c r="K19" s="13" t="s">
        <v>91</v>
      </c>
      <c r="L19" s="13" t="s">
        <v>57</v>
      </c>
      <c r="M19" s="14">
        <v>1</v>
      </c>
      <c r="N19" s="31"/>
      <c r="O19" s="39">
        <v>8.8</v>
      </c>
      <c r="P19" s="40">
        <f t="shared" si="1"/>
        <v>8.8</v>
      </c>
      <c r="Q19" s="40">
        <f t="shared" si="3"/>
        <v>0</v>
      </c>
      <c r="R19" s="39"/>
      <c r="S19" s="40">
        <f t="shared" si="2"/>
        <v>0</v>
      </c>
      <c r="T19" s="26"/>
      <c r="U19" s="26"/>
      <c r="V19" s="26"/>
      <c r="W19" s="26"/>
      <c r="X19" s="26"/>
      <c r="Y19" s="26"/>
    </row>
    <row r="20" spans="1:25" s="27" customFormat="1" ht="19.5" customHeight="1">
      <c r="A20" s="28">
        <v>12</v>
      </c>
      <c r="B20" s="25"/>
      <c r="C20" s="25"/>
      <c r="D20" s="25"/>
      <c r="E20" s="38">
        <v>8</v>
      </c>
      <c r="F20" s="10" t="s">
        <v>109</v>
      </c>
      <c r="G20" s="11" t="s">
        <v>110</v>
      </c>
      <c r="H20" s="29">
        <v>27930</v>
      </c>
      <c r="I20" s="30">
        <f t="shared" si="0"/>
        <v>13042</v>
      </c>
      <c r="J20" s="12" t="s">
        <v>55</v>
      </c>
      <c r="K20" s="13" t="s">
        <v>111</v>
      </c>
      <c r="L20" s="13" t="s">
        <v>112</v>
      </c>
      <c r="M20" s="14">
        <v>1</v>
      </c>
      <c r="N20" s="31"/>
      <c r="O20" s="39">
        <v>8.86</v>
      </c>
      <c r="P20" s="40">
        <f t="shared" si="1"/>
        <v>8.86</v>
      </c>
      <c r="Q20" s="40">
        <f t="shared" si="3"/>
        <v>0</v>
      </c>
      <c r="R20" s="39"/>
      <c r="S20" s="40">
        <f t="shared" si="2"/>
        <v>0</v>
      </c>
      <c r="T20" s="26"/>
      <c r="U20" s="26"/>
      <c r="V20" s="26"/>
      <c r="W20" s="26"/>
      <c r="X20" s="26"/>
      <c r="Y20" s="26"/>
    </row>
    <row r="21" spans="1:25" s="27" customFormat="1" ht="19.5" customHeight="1">
      <c r="A21" s="28">
        <v>13</v>
      </c>
      <c r="B21" s="25"/>
      <c r="C21" s="25"/>
      <c r="D21" s="25">
        <v>1</v>
      </c>
      <c r="E21" s="38">
        <v>25</v>
      </c>
      <c r="F21" s="10" t="s">
        <v>113</v>
      </c>
      <c r="G21" s="11" t="s">
        <v>114</v>
      </c>
      <c r="H21" s="29">
        <v>21585</v>
      </c>
      <c r="I21" s="30">
        <f t="shared" si="0"/>
        <v>19387</v>
      </c>
      <c r="J21" s="12" t="s">
        <v>87</v>
      </c>
      <c r="K21" s="13" t="s">
        <v>13</v>
      </c>
      <c r="L21" s="13" t="s">
        <v>12</v>
      </c>
      <c r="M21" s="14">
        <v>0.95</v>
      </c>
      <c r="N21" s="31">
        <v>0.8665</v>
      </c>
      <c r="O21" s="39">
        <v>9.36</v>
      </c>
      <c r="P21" s="40">
        <f t="shared" si="1"/>
        <v>8.892</v>
      </c>
      <c r="Q21" s="40">
        <f t="shared" si="3"/>
        <v>7.704918</v>
      </c>
      <c r="R21" s="39"/>
      <c r="S21" s="40">
        <f t="shared" si="2"/>
        <v>0</v>
      </c>
      <c r="T21" s="26"/>
      <c r="U21" s="26"/>
      <c r="V21" s="26"/>
      <c r="W21" s="26"/>
      <c r="X21" s="26"/>
      <c r="Y21" s="26"/>
    </row>
    <row r="22" spans="1:25" s="27" customFormat="1" ht="19.5" customHeight="1">
      <c r="A22" s="28">
        <v>14</v>
      </c>
      <c r="B22" s="25"/>
      <c r="C22" s="25"/>
      <c r="D22" s="25"/>
      <c r="E22" s="38">
        <v>11</v>
      </c>
      <c r="F22" s="10" t="s">
        <v>115</v>
      </c>
      <c r="G22" s="11" t="s">
        <v>116</v>
      </c>
      <c r="H22" s="29">
        <v>33279</v>
      </c>
      <c r="I22" s="30">
        <f t="shared" si="0"/>
        <v>7693</v>
      </c>
      <c r="J22" s="12" t="s">
        <v>16</v>
      </c>
      <c r="K22" s="13" t="s">
        <v>17</v>
      </c>
      <c r="L22" s="13" t="s">
        <v>21</v>
      </c>
      <c r="M22" s="14">
        <v>1</v>
      </c>
      <c r="N22" s="31"/>
      <c r="O22" s="39">
        <v>8.94</v>
      </c>
      <c r="P22" s="40">
        <f t="shared" si="1"/>
        <v>8.94</v>
      </c>
      <c r="Q22" s="40"/>
      <c r="R22" s="39"/>
      <c r="S22" s="40">
        <f t="shared" si="2"/>
        <v>0</v>
      </c>
      <c r="T22" s="26"/>
      <c r="U22" s="26"/>
      <c r="V22" s="26"/>
      <c r="W22" s="26"/>
      <c r="X22" s="26"/>
      <c r="Y22" s="26"/>
    </row>
    <row r="23" spans="1:25" s="27" customFormat="1" ht="19.5" customHeight="1">
      <c r="A23" s="28">
        <v>15</v>
      </c>
      <c r="B23" s="25"/>
      <c r="C23" s="25"/>
      <c r="D23" s="25"/>
      <c r="E23" s="38">
        <v>51</v>
      </c>
      <c r="F23" s="10" t="s">
        <v>117</v>
      </c>
      <c r="G23" s="11" t="s">
        <v>118</v>
      </c>
      <c r="H23" s="29">
        <v>31229</v>
      </c>
      <c r="I23" s="30">
        <f t="shared" si="0"/>
        <v>9743</v>
      </c>
      <c r="J23" s="12" t="s">
        <v>87</v>
      </c>
      <c r="K23" s="13" t="s">
        <v>91</v>
      </c>
      <c r="L23" s="13" t="s">
        <v>57</v>
      </c>
      <c r="M23" s="14">
        <v>0.95</v>
      </c>
      <c r="N23" s="31"/>
      <c r="O23" s="39">
        <v>9.59</v>
      </c>
      <c r="P23" s="40">
        <f t="shared" si="1"/>
        <v>9.1105</v>
      </c>
      <c r="Q23" s="40">
        <f aca="true" t="shared" si="4" ref="Q23:Q28">P23*N23</f>
        <v>0</v>
      </c>
      <c r="R23" s="39"/>
      <c r="S23" s="40">
        <f t="shared" si="2"/>
        <v>0</v>
      </c>
      <c r="T23" s="26"/>
      <c r="U23" s="26"/>
      <c r="V23" s="26"/>
      <c r="W23" s="26"/>
      <c r="X23" s="26"/>
      <c r="Y23" s="26"/>
    </row>
    <row r="24" spans="1:25" s="27" customFormat="1" ht="19.5" customHeight="1">
      <c r="A24" s="28">
        <v>16</v>
      </c>
      <c r="B24" s="25"/>
      <c r="C24" s="25"/>
      <c r="D24" s="25">
        <v>2</v>
      </c>
      <c r="E24" s="38">
        <v>26</v>
      </c>
      <c r="F24" s="10" t="s">
        <v>119</v>
      </c>
      <c r="G24" s="11" t="s">
        <v>120</v>
      </c>
      <c r="H24" s="29">
        <v>23935</v>
      </c>
      <c r="I24" s="30">
        <f t="shared" si="0"/>
        <v>17037</v>
      </c>
      <c r="J24" s="12" t="s">
        <v>36</v>
      </c>
      <c r="K24" s="13" t="s">
        <v>13</v>
      </c>
      <c r="L24" s="13" t="s">
        <v>12</v>
      </c>
      <c r="M24" s="14">
        <v>1</v>
      </c>
      <c r="N24" s="31">
        <v>0.9104</v>
      </c>
      <c r="O24" s="39">
        <v>9.13</v>
      </c>
      <c r="P24" s="40">
        <f t="shared" si="1"/>
        <v>9.13</v>
      </c>
      <c r="Q24" s="40">
        <f t="shared" si="4"/>
        <v>8.311952</v>
      </c>
      <c r="R24" s="39"/>
      <c r="S24" s="40">
        <f t="shared" si="2"/>
        <v>0</v>
      </c>
      <c r="T24" s="26"/>
      <c r="U24" s="26"/>
      <c r="V24" s="26"/>
      <c r="W24" s="26"/>
      <c r="X24" s="26"/>
      <c r="Y24" s="26"/>
    </row>
    <row r="25" spans="1:25" s="27" customFormat="1" ht="19.5" customHeight="1">
      <c r="A25" s="28">
        <v>17</v>
      </c>
      <c r="B25" s="25"/>
      <c r="C25" s="25"/>
      <c r="D25" s="25"/>
      <c r="E25" s="38">
        <v>65</v>
      </c>
      <c r="F25" s="10" t="s">
        <v>121</v>
      </c>
      <c r="G25" s="11" t="s">
        <v>122</v>
      </c>
      <c r="H25" s="29">
        <v>32798</v>
      </c>
      <c r="I25" s="30">
        <f t="shared" si="0"/>
        <v>8174</v>
      </c>
      <c r="J25" s="12" t="s">
        <v>7</v>
      </c>
      <c r="K25" s="13" t="s">
        <v>56</v>
      </c>
      <c r="L25" s="13" t="s">
        <v>57</v>
      </c>
      <c r="M25" s="14">
        <v>1</v>
      </c>
      <c r="N25" s="31"/>
      <c r="O25" s="39">
        <v>9.18</v>
      </c>
      <c r="P25" s="40">
        <f t="shared" si="1"/>
        <v>9.18</v>
      </c>
      <c r="Q25" s="40">
        <f t="shared" si="4"/>
        <v>0</v>
      </c>
      <c r="R25" s="39"/>
      <c r="S25" s="40">
        <f t="shared" si="2"/>
        <v>0</v>
      </c>
      <c r="T25" s="26"/>
      <c r="U25" s="26"/>
      <c r="V25" s="26"/>
      <c r="W25" s="26"/>
      <c r="X25" s="26"/>
      <c r="Y25" s="26"/>
    </row>
    <row r="26" spans="1:25" s="27" customFormat="1" ht="19.5" customHeight="1">
      <c r="A26" s="28">
        <v>18</v>
      </c>
      <c r="B26" s="25"/>
      <c r="C26" s="25">
        <v>4</v>
      </c>
      <c r="D26" s="25"/>
      <c r="E26" s="38">
        <v>21</v>
      </c>
      <c r="F26" s="10" t="s">
        <v>123</v>
      </c>
      <c r="G26" s="11" t="s">
        <v>124</v>
      </c>
      <c r="H26" s="29">
        <v>34788</v>
      </c>
      <c r="I26" s="30">
        <f t="shared" si="0"/>
        <v>6184</v>
      </c>
      <c r="J26" s="12" t="s">
        <v>14</v>
      </c>
      <c r="K26" s="13" t="s">
        <v>17</v>
      </c>
      <c r="L26" s="13" t="s">
        <v>18</v>
      </c>
      <c r="M26" s="14">
        <v>1</v>
      </c>
      <c r="N26" s="31"/>
      <c r="O26" s="39">
        <v>9.39</v>
      </c>
      <c r="P26" s="40">
        <f t="shared" si="1"/>
        <v>9.39</v>
      </c>
      <c r="Q26" s="40">
        <f t="shared" si="4"/>
        <v>0</v>
      </c>
      <c r="R26" s="39"/>
      <c r="S26" s="40">
        <f t="shared" si="2"/>
        <v>0</v>
      </c>
      <c r="T26" s="26"/>
      <c r="U26" s="26"/>
      <c r="V26" s="26"/>
      <c r="W26" s="26"/>
      <c r="X26" s="26"/>
      <c r="Y26" s="26"/>
    </row>
    <row r="27" spans="1:25" s="27" customFormat="1" ht="19.5" customHeight="1">
      <c r="A27" s="28">
        <v>19</v>
      </c>
      <c r="B27" s="25"/>
      <c r="C27" s="25">
        <v>5</v>
      </c>
      <c r="D27" s="25"/>
      <c r="E27" s="38">
        <v>40</v>
      </c>
      <c r="F27" s="10" t="s">
        <v>125</v>
      </c>
      <c r="G27" s="11" t="s">
        <v>126</v>
      </c>
      <c r="H27" s="29">
        <v>35295</v>
      </c>
      <c r="I27" s="30">
        <f t="shared" si="0"/>
        <v>5677</v>
      </c>
      <c r="J27" s="12" t="s">
        <v>87</v>
      </c>
      <c r="K27" s="13" t="s">
        <v>13</v>
      </c>
      <c r="L27" s="13" t="s">
        <v>12</v>
      </c>
      <c r="M27" s="14">
        <v>0.95</v>
      </c>
      <c r="N27" s="31"/>
      <c r="O27" s="39">
        <v>10.22</v>
      </c>
      <c r="P27" s="40">
        <f t="shared" si="1"/>
        <v>9.709</v>
      </c>
      <c r="Q27" s="40">
        <f t="shared" si="4"/>
        <v>0</v>
      </c>
      <c r="R27" s="39"/>
      <c r="S27" s="40">
        <f t="shared" si="2"/>
        <v>0</v>
      </c>
      <c r="T27" s="26"/>
      <c r="U27" s="26"/>
      <c r="V27" s="26"/>
      <c r="W27" s="26"/>
      <c r="X27" s="26"/>
      <c r="Y27" s="26"/>
    </row>
    <row r="28" spans="1:25" s="27" customFormat="1" ht="19.5" customHeight="1">
      <c r="A28" s="28">
        <v>20</v>
      </c>
      <c r="B28" s="25">
        <v>1</v>
      </c>
      <c r="C28" s="25"/>
      <c r="D28" s="25"/>
      <c r="E28" s="38">
        <v>53</v>
      </c>
      <c r="F28" s="10" t="s">
        <v>127</v>
      </c>
      <c r="G28" s="11" t="s">
        <v>128</v>
      </c>
      <c r="H28" s="29">
        <v>36591</v>
      </c>
      <c r="I28" s="30">
        <f t="shared" si="0"/>
        <v>4381</v>
      </c>
      <c r="J28" s="12" t="s">
        <v>7</v>
      </c>
      <c r="K28" s="13" t="s">
        <v>11</v>
      </c>
      <c r="L28" s="13" t="s">
        <v>12</v>
      </c>
      <c r="M28" s="14">
        <v>1</v>
      </c>
      <c r="N28" s="31"/>
      <c r="O28" s="39">
        <v>9.71</v>
      </c>
      <c r="P28" s="40">
        <f t="shared" si="1"/>
        <v>9.71</v>
      </c>
      <c r="Q28" s="40">
        <f t="shared" si="4"/>
        <v>0</v>
      </c>
      <c r="R28" s="39"/>
      <c r="S28" s="40">
        <f t="shared" si="2"/>
        <v>0</v>
      </c>
      <c r="T28" s="26"/>
      <c r="U28" s="26"/>
      <c r="V28" s="26"/>
      <c r="W28" s="26"/>
      <c r="X28" s="26"/>
      <c r="Y28" s="26"/>
    </row>
    <row r="29" spans="1:25" s="27" customFormat="1" ht="19.5" customHeight="1">
      <c r="A29" s="28">
        <v>21</v>
      </c>
      <c r="B29" s="25">
        <v>2</v>
      </c>
      <c r="C29" s="25"/>
      <c r="D29" s="25"/>
      <c r="E29" s="38">
        <v>70</v>
      </c>
      <c r="F29" s="10" t="s">
        <v>85</v>
      </c>
      <c r="G29" s="11" t="s">
        <v>129</v>
      </c>
      <c r="H29" s="29">
        <v>35813</v>
      </c>
      <c r="I29" s="30">
        <f t="shared" si="0"/>
        <v>5159</v>
      </c>
      <c r="J29" s="12" t="s">
        <v>16</v>
      </c>
      <c r="K29" s="13" t="s">
        <v>15</v>
      </c>
      <c r="L29" s="13" t="s">
        <v>22</v>
      </c>
      <c r="M29" s="14">
        <v>1</v>
      </c>
      <c r="N29" s="31"/>
      <c r="O29" s="39">
        <v>10.02</v>
      </c>
      <c r="P29" s="40">
        <f t="shared" si="1"/>
        <v>10.02</v>
      </c>
      <c r="Q29" s="40"/>
      <c r="R29" s="39"/>
      <c r="S29" s="40">
        <f t="shared" si="2"/>
        <v>0</v>
      </c>
      <c r="T29" s="26"/>
      <c r="U29" s="26"/>
      <c r="V29" s="26"/>
      <c r="W29" s="26"/>
      <c r="X29" s="26"/>
      <c r="Y29" s="26"/>
    </row>
    <row r="30" spans="1:25" s="27" customFormat="1" ht="19.5" customHeight="1">
      <c r="A30" s="28">
        <v>22</v>
      </c>
      <c r="B30" s="25"/>
      <c r="C30" s="25"/>
      <c r="D30" s="25">
        <v>3</v>
      </c>
      <c r="E30" s="38">
        <v>73</v>
      </c>
      <c r="F30" s="10" t="s">
        <v>130</v>
      </c>
      <c r="G30" s="11" t="s">
        <v>131</v>
      </c>
      <c r="H30" s="29">
        <v>22836</v>
      </c>
      <c r="I30" s="30">
        <f t="shared" si="0"/>
        <v>18136</v>
      </c>
      <c r="J30" s="12" t="s">
        <v>132</v>
      </c>
      <c r="K30" s="13" t="s">
        <v>15</v>
      </c>
      <c r="L30" s="13" t="s">
        <v>133</v>
      </c>
      <c r="M30" s="14">
        <v>1</v>
      </c>
      <c r="N30" s="31">
        <v>0.8911</v>
      </c>
      <c r="O30" s="39">
        <v>10.23</v>
      </c>
      <c r="P30" s="40">
        <f t="shared" si="1"/>
        <v>10.23</v>
      </c>
      <c r="Q30" s="40">
        <f>P30*N30</f>
        <v>9.115953000000001</v>
      </c>
      <c r="R30" s="39"/>
      <c r="S30" s="40">
        <f t="shared" si="2"/>
        <v>0</v>
      </c>
      <c r="T30" s="26"/>
      <c r="U30" s="26"/>
      <c r="V30" s="26"/>
      <c r="W30" s="26"/>
      <c r="X30" s="26"/>
      <c r="Y30" s="26"/>
    </row>
    <row r="31" spans="1:25" s="27" customFormat="1" ht="19.5" customHeight="1">
      <c r="A31" s="28">
        <v>23</v>
      </c>
      <c r="B31" s="25"/>
      <c r="C31" s="25"/>
      <c r="D31" s="25">
        <v>4</v>
      </c>
      <c r="E31" s="38">
        <v>15</v>
      </c>
      <c r="F31" s="10" t="s">
        <v>134</v>
      </c>
      <c r="G31" s="11" t="s">
        <v>135</v>
      </c>
      <c r="H31" s="29">
        <v>23542</v>
      </c>
      <c r="I31" s="30">
        <f t="shared" si="0"/>
        <v>17430</v>
      </c>
      <c r="J31" s="12" t="s">
        <v>14</v>
      </c>
      <c r="K31" s="13" t="s">
        <v>17</v>
      </c>
      <c r="L31" s="13" t="s">
        <v>18</v>
      </c>
      <c r="M31" s="14">
        <v>1</v>
      </c>
      <c r="N31" s="41">
        <v>0.904</v>
      </c>
      <c r="O31" s="39">
        <v>10.59</v>
      </c>
      <c r="P31" s="40">
        <f t="shared" si="1"/>
        <v>10.59</v>
      </c>
      <c r="Q31" s="40">
        <f>P31*N31</f>
        <v>9.573360000000001</v>
      </c>
      <c r="R31" s="39"/>
      <c r="S31" s="40">
        <f t="shared" si="2"/>
        <v>0</v>
      </c>
      <c r="T31" s="26"/>
      <c r="U31" s="26"/>
      <c r="V31" s="26"/>
      <c r="W31" s="26"/>
      <c r="X31" s="26"/>
      <c r="Y31" s="26"/>
    </row>
    <row r="32" spans="1:25" s="27" customFormat="1" ht="19.5" customHeight="1">
      <c r="A32" s="28">
        <v>24</v>
      </c>
      <c r="B32" s="25"/>
      <c r="C32" s="25"/>
      <c r="D32" s="25">
        <v>5</v>
      </c>
      <c r="E32" s="38">
        <v>29</v>
      </c>
      <c r="F32" s="10" t="s">
        <v>69</v>
      </c>
      <c r="G32" s="11" t="s">
        <v>136</v>
      </c>
      <c r="H32" s="29">
        <v>23311</v>
      </c>
      <c r="I32" s="30">
        <f t="shared" si="0"/>
        <v>17661</v>
      </c>
      <c r="J32" s="12" t="s">
        <v>7</v>
      </c>
      <c r="K32" s="13" t="s">
        <v>13</v>
      </c>
      <c r="L32" s="13" t="s">
        <v>12</v>
      </c>
      <c r="M32" s="14">
        <v>1</v>
      </c>
      <c r="N32" s="31">
        <v>0.8975</v>
      </c>
      <c r="O32" s="39">
        <v>10.74</v>
      </c>
      <c r="P32" s="40">
        <f t="shared" si="1"/>
        <v>10.74</v>
      </c>
      <c r="Q32" s="40">
        <f>P32*N32</f>
        <v>9.639149999999999</v>
      </c>
      <c r="R32" s="39"/>
      <c r="S32" s="40">
        <f t="shared" si="2"/>
        <v>0</v>
      </c>
      <c r="T32" s="26"/>
      <c r="U32" s="26"/>
      <c r="V32" s="26"/>
      <c r="W32" s="26"/>
      <c r="X32" s="26"/>
      <c r="Y32" s="26"/>
    </row>
    <row r="33" spans="1:25" s="27" customFormat="1" ht="19.5" customHeight="1">
      <c r="A33" s="28">
        <v>25</v>
      </c>
      <c r="B33" s="25"/>
      <c r="C33" s="25">
        <v>6</v>
      </c>
      <c r="D33" s="25"/>
      <c r="E33" s="38">
        <v>48</v>
      </c>
      <c r="F33" s="10" t="s">
        <v>121</v>
      </c>
      <c r="G33" s="11" t="s">
        <v>137</v>
      </c>
      <c r="H33" s="29">
        <v>35241</v>
      </c>
      <c r="I33" s="30">
        <f t="shared" si="0"/>
        <v>5731</v>
      </c>
      <c r="J33" s="12" t="s">
        <v>55</v>
      </c>
      <c r="K33" s="13" t="s">
        <v>91</v>
      </c>
      <c r="L33" s="13" t="s">
        <v>57</v>
      </c>
      <c r="M33" s="14">
        <v>1</v>
      </c>
      <c r="N33" s="31"/>
      <c r="O33" s="39">
        <v>11.99</v>
      </c>
      <c r="P33" s="40">
        <f t="shared" si="1"/>
        <v>11.99</v>
      </c>
      <c r="Q33" s="40"/>
      <c r="R33" s="39"/>
      <c r="S33" s="40">
        <f t="shared" si="2"/>
        <v>0</v>
      </c>
      <c r="T33" s="26"/>
      <c r="U33" s="26"/>
      <c r="V33" s="26"/>
      <c r="W33" s="26"/>
      <c r="X33" s="26"/>
      <c r="Y33" s="26"/>
    </row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</sheetData>
  <sheetProtection/>
  <mergeCells count="18">
    <mergeCell ref="A7:D7"/>
    <mergeCell ref="E7:E8"/>
    <mergeCell ref="F7:F8"/>
    <mergeCell ref="G7:G8"/>
    <mergeCell ref="H7:H8"/>
    <mergeCell ref="I7:I8"/>
    <mergeCell ref="K7:K8"/>
    <mergeCell ref="P7:P8"/>
    <mergeCell ref="M7:M8"/>
    <mergeCell ref="J7:J8"/>
    <mergeCell ref="L7:L8"/>
    <mergeCell ref="O7:O8"/>
    <mergeCell ref="N7:N8"/>
    <mergeCell ref="O6:Q6"/>
    <mergeCell ref="R6:S6"/>
    <mergeCell ref="R7:R8"/>
    <mergeCell ref="S7:S8"/>
    <mergeCell ref="Q7:Q8"/>
  </mergeCells>
  <printOptions horizontalCentered="1"/>
  <pageMargins left="0.3937007874015748" right="0.3937007874015748" top="0" bottom="0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3" width="3.00390625" style="1" customWidth="1"/>
    <col min="4" max="4" width="3.140625" style="1" customWidth="1"/>
    <col min="5" max="5" width="4.57421875" style="1" customWidth="1"/>
    <col min="6" max="6" width="10.57421875" style="1" bestFit="1" customWidth="1"/>
    <col min="7" max="7" width="11.7109375" style="1" bestFit="1" customWidth="1"/>
    <col min="8" max="8" width="9.00390625" style="1" customWidth="1"/>
    <col min="9" max="9" width="5.00390625" style="1" bestFit="1" customWidth="1"/>
    <col min="10" max="10" width="3.421875" style="1" customWidth="1"/>
    <col min="11" max="11" width="7.7109375" style="1" bestFit="1" customWidth="1"/>
    <col min="12" max="12" width="7.421875" style="1" bestFit="1" customWidth="1"/>
    <col min="13" max="13" width="4.421875" style="1" customWidth="1"/>
    <col min="14" max="14" width="4.7109375" style="1" customWidth="1"/>
    <col min="15" max="15" width="6.8515625" style="1" customWidth="1"/>
    <col min="16" max="16" width="6.57421875" style="1" customWidth="1"/>
    <col min="17" max="17" width="5.57421875" style="1" customWidth="1"/>
    <col min="18" max="18" width="6.8515625" style="1" customWidth="1"/>
    <col min="19" max="19" width="6.57421875" style="1" customWidth="1"/>
    <col min="20" max="25" width="9.57421875" style="1" customWidth="1"/>
    <col min="26" max="16384" width="9.140625" style="1" customWidth="1"/>
  </cols>
  <sheetData>
    <row r="1" spans="1:19" ht="20.25" customHeight="1">
      <c r="A1" s="18" t="s">
        <v>26</v>
      </c>
      <c r="B1" s="18"/>
      <c r="C1" s="1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5:19" ht="12.75" customHeight="1">
      <c r="E2" s="9" t="s">
        <v>43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5:19" ht="12.75" customHeight="1"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5" ht="19.5" customHeight="1">
      <c r="A4" s="4"/>
      <c r="B4" s="4"/>
      <c r="C4" s="4"/>
      <c r="D4" s="4"/>
      <c r="E4" s="4"/>
      <c r="F4" s="5" t="s">
        <v>153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9.5" customHeight="1">
      <c r="A6" s="6"/>
      <c r="B6" s="6"/>
      <c r="C6" s="6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96" t="s">
        <v>80</v>
      </c>
      <c r="P6" s="97"/>
      <c r="Q6" s="98"/>
      <c r="R6" s="96" t="s">
        <v>81</v>
      </c>
      <c r="S6" s="98"/>
      <c r="T6" s="4"/>
      <c r="U6" s="4"/>
      <c r="V6" s="4"/>
      <c r="W6" s="4"/>
      <c r="X6" s="4"/>
      <c r="Y6" s="4"/>
    </row>
    <row r="7" spans="1:25" ht="19.5" customHeight="1">
      <c r="A7" s="105" t="s">
        <v>46</v>
      </c>
      <c r="B7" s="106"/>
      <c r="C7" s="106"/>
      <c r="D7" s="107"/>
      <c r="E7" s="99" t="s">
        <v>9</v>
      </c>
      <c r="F7" s="108" t="s">
        <v>0</v>
      </c>
      <c r="G7" s="110" t="s">
        <v>1</v>
      </c>
      <c r="H7" s="101" t="s">
        <v>8</v>
      </c>
      <c r="I7" s="103" t="s">
        <v>2</v>
      </c>
      <c r="J7" s="103" t="s">
        <v>4</v>
      </c>
      <c r="K7" s="103" t="s">
        <v>3</v>
      </c>
      <c r="L7" s="103" t="s">
        <v>10</v>
      </c>
      <c r="M7" s="103" t="s">
        <v>6</v>
      </c>
      <c r="N7" s="101" t="s">
        <v>48</v>
      </c>
      <c r="O7" s="99" t="s">
        <v>5</v>
      </c>
      <c r="P7" s="101" t="s">
        <v>25</v>
      </c>
      <c r="Q7" s="101" t="s">
        <v>50</v>
      </c>
      <c r="R7" s="99" t="s">
        <v>5</v>
      </c>
      <c r="S7" s="101" t="s">
        <v>25</v>
      </c>
      <c r="T7" s="4"/>
      <c r="U7" s="4"/>
      <c r="V7" s="4"/>
      <c r="W7" s="4"/>
      <c r="X7" s="4"/>
      <c r="Y7" s="4"/>
    </row>
    <row r="8" spans="1:25" s="27" customFormat="1" ht="15" customHeight="1">
      <c r="A8" s="25" t="s">
        <v>51</v>
      </c>
      <c r="B8" s="16" t="s">
        <v>61</v>
      </c>
      <c r="C8" s="25" t="s">
        <v>62</v>
      </c>
      <c r="D8" s="16" t="s">
        <v>52</v>
      </c>
      <c r="E8" s="100"/>
      <c r="F8" s="109"/>
      <c r="G8" s="111"/>
      <c r="H8" s="102"/>
      <c r="I8" s="104"/>
      <c r="J8" s="104"/>
      <c r="K8" s="104"/>
      <c r="L8" s="104"/>
      <c r="M8" s="104"/>
      <c r="N8" s="102"/>
      <c r="O8" s="100"/>
      <c r="P8" s="102"/>
      <c r="Q8" s="102"/>
      <c r="R8" s="100"/>
      <c r="S8" s="102"/>
      <c r="T8" s="26"/>
      <c r="U8" s="26"/>
      <c r="V8" s="26"/>
      <c r="W8" s="26"/>
      <c r="X8" s="26"/>
      <c r="Y8" s="26"/>
    </row>
    <row r="9" spans="1:25" s="27" customFormat="1" ht="19.5" customHeight="1">
      <c r="A9" s="28">
        <v>1</v>
      </c>
      <c r="B9" s="28"/>
      <c r="C9" s="28"/>
      <c r="D9" s="25"/>
      <c r="E9" s="16">
        <v>69</v>
      </c>
      <c r="F9" s="10" t="s">
        <v>154</v>
      </c>
      <c r="G9" s="11" t="s">
        <v>155</v>
      </c>
      <c r="H9" s="45">
        <v>33373</v>
      </c>
      <c r="I9" s="30">
        <f aca="true" t="shared" si="0" ref="I9:I19">IF(COUNT(H9)=0,"---",40972-H9)</f>
        <v>7599</v>
      </c>
      <c r="J9" s="12" t="s">
        <v>55</v>
      </c>
      <c r="K9" s="13" t="s">
        <v>56</v>
      </c>
      <c r="L9" s="13" t="s">
        <v>57</v>
      </c>
      <c r="M9" s="14">
        <v>1</v>
      </c>
      <c r="N9" s="41"/>
      <c r="O9" s="39">
        <v>8.82</v>
      </c>
      <c r="P9" s="40">
        <f aca="true" t="shared" si="1" ref="P9:P14">O9*M9</f>
        <v>8.82</v>
      </c>
      <c r="Q9" s="40"/>
      <c r="R9" s="39">
        <v>8.89</v>
      </c>
      <c r="S9" s="40">
        <f>R9*M9</f>
        <v>8.89</v>
      </c>
      <c r="T9" s="26"/>
      <c r="U9" s="26"/>
      <c r="V9" s="26"/>
      <c r="W9" s="26"/>
      <c r="X9" s="26"/>
      <c r="Y9" s="26"/>
    </row>
    <row r="10" spans="1:25" s="27" customFormat="1" ht="19.5" customHeight="1">
      <c r="A10" s="28">
        <v>2</v>
      </c>
      <c r="B10" s="28"/>
      <c r="C10" s="28"/>
      <c r="D10" s="25">
        <v>1</v>
      </c>
      <c r="E10" s="16">
        <v>71</v>
      </c>
      <c r="F10" s="10" t="s">
        <v>40</v>
      </c>
      <c r="G10" s="11" t="s">
        <v>41</v>
      </c>
      <c r="H10" s="45">
        <v>22772</v>
      </c>
      <c r="I10" s="30">
        <f t="shared" si="0"/>
        <v>18200</v>
      </c>
      <c r="J10" s="12" t="s">
        <v>42</v>
      </c>
      <c r="K10" s="13" t="s">
        <v>15</v>
      </c>
      <c r="L10" s="13" t="s">
        <v>22</v>
      </c>
      <c r="M10" s="14">
        <v>0.95</v>
      </c>
      <c r="N10" s="41">
        <v>0.8739</v>
      </c>
      <c r="O10" s="39">
        <v>9.62</v>
      </c>
      <c r="P10" s="40">
        <f t="shared" si="1"/>
        <v>9.139</v>
      </c>
      <c r="Q10" s="40">
        <f>P10*N10</f>
        <v>7.986572099999999</v>
      </c>
      <c r="R10" s="43">
        <v>9.4</v>
      </c>
      <c r="S10" s="40">
        <f>R10*M10</f>
        <v>8.93</v>
      </c>
      <c r="T10" s="26"/>
      <c r="U10" s="26"/>
      <c r="V10" s="26"/>
      <c r="W10" s="26"/>
      <c r="X10" s="26"/>
      <c r="Y10" s="26"/>
    </row>
    <row r="11" spans="1:25" s="27" customFormat="1" ht="19.5" customHeight="1">
      <c r="A11" s="28">
        <v>3</v>
      </c>
      <c r="B11" s="28"/>
      <c r="C11" s="28"/>
      <c r="D11" s="25"/>
      <c r="E11" s="16">
        <v>12</v>
      </c>
      <c r="F11" s="10" t="s">
        <v>156</v>
      </c>
      <c r="G11" s="11" t="s">
        <v>157</v>
      </c>
      <c r="H11" s="45">
        <v>30163</v>
      </c>
      <c r="I11" s="30">
        <f t="shared" si="0"/>
        <v>10809</v>
      </c>
      <c r="J11" s="12" t="s">
        <v>16</v>
      </c>
      <c r="K11" s="13" t="s">
        <v>17</v>
      </c>
      <c r="L11" s="13" t="s">
        <v>18</v>
      </c>
      <c r="M11" s="14">
        <v>1</v>
      </c>
      <c r="N11" s="41"/>
      <c r="O11" s="43">
        <v>10</v>
      </c>
      <c r="P11" s="40">
        <f t="shared" si="1"/>
        <v>10</v>
      </c>
      <c r="Q11" s="40"/>
      <c r="R11" s="43">
        <v>10.3</v>
      </c>
      <c r="S11" s="40">
        <f>R11*M11</f>
        <v>10.3</v>
      </c>
      <c r="T11" s="26"/>
      <c r="U11" s="26"/>
      <c r="V11" s="26"/>
      <c r="W11" s="26"/>
      <c r="X11" s="26"/>
      <c r="Y11" s="26"/>
    </row>
    <row r="12" spans="1:25" s="27" customFormat="1" ht="19.5" customHeight="1">
      <c r="A12" s="28">
        <v>4</v>
      </c>
      <c r="B12" s="28"/>
      <c r="C12" s="28"/>
      <c r="D12" s="25">
        <v>2</v>
      </c>
      <c r="E12" s="16">
        <v>31</v>
      </c>
      <c r="F12" s="10" t="s">
        <v>23</v>
      </c>
      <c r="G12" s="11" t="s">
        <v>24</v>
      </c>
      <c r="H12" s="45">
        <v>22159</v>
      </c>
      <c r="I12" s="30">
        <f t="shared" si="0"/>
        <v>18813</v>
      </c>
      <c r="J12" s="12" t="s">
        <v>7</v>
      </c>
      <c r="K12" s="13" t="s">
        <v>13</v>
      </c>
      <c r="L12" s="13" t="s">
        <v>12</v>
      </c>
      <c r="M12" s="14">
        <v>1</v>
      </c>
      <c r="N12" s="41">
        <v>0.856</v>
      </c>
      <c r="O12" s="39">
        <v>10.45</v>
      </c>
      <c r="P12" s="40">
        <f t="shared" si="1"/>
        <v>10.45</v>
      </c>
      <c r="Q12" s="40">
        <f>P12*N12</f>
        <v>8.9452</v>
      </c>
      <c r="R12" s="39">
        <v>10.49</v>
      </c>
      <c r="S12" s="40">
        <f>R12*M16</f>
        <v>10.49</v>
      </c>
      <c r="T12" s="26"/>
      <c r="U12" s="26"/>
      <c r="V12" s="26"/>
      <c r="W12" s="26"/>
      <c r="X12" s="26"/>
      <c r="Y12" s="26"/>
    </row>
    <row r="13" spans="1:25" s="27" customFormat="1" ht="19.5" customHeight="1">
      <c r="A13" s="28">
        <v>5</v>
      </c>
      <c r="B13" s="28"/>
      <c r="C13" s="28"/>
      <c r="D13" s="25">
        <v>4</v>
      </c>
      <c r="E13" s="16">
        <v>20</v>
      </c>
      <c r="F13" s="10" t="s">
        <v>19</v>
      </c>
      <c r="G13" s="11" t="s">
        <v>20</v>
      </c>
      <c r="H13" s="45">
        <v>25412</v>
      </c>
      <c r="I13" s="30">
        <f t="shared" si="0"/>
        <v>15560</v>
      </c>
      <c r="J13" s="12" t="s">
        <v>16</v>
      </c>
      <c r="K13" s="13" t="s">
        <v>17</v>
      </c>
      <c r="L13" s="13" t="s">
        <v>21</v>
      </c>
      <c r="M13" s="14">
        <v>1</v>
      </c>
      <c r="N13" s="41">
        <v>0.9433</v>
      </c>
      <c r="O13" s="39">
        <v>11.17</v>
      </c>
      <c r="P13" s="40">
        <f t="shared" si="1"/>
        <v>11.17</v>
      </c>
      <c r="Q13" s="40">
        <f>P13*N13</f>
        <v>10.536661</v>
      </c>
      <c r="R13" s="39">
        <v>11.11</v>
      </c>
      <c r="S13" s="40">
        <f>R13*M13</f>
        <v>11.11</v>
      </c>
      <c r="T13" s="26"/>
      <c r="U13" s="26"/>
      <c r="V13" s="26"/>
      <c r="W13" s="26"/>
      <c r="X13" s="26"/>
      <c r="Y13" s="26"/>
    </row>
    <row r="14" spans="1:25" s="27" customFormat="1" ht="19.5" customHeight="1">
      <c r="A14" s="28">
        <v>6</v>
      </c>
      <c r="B14" s="28"/>
      <c r="C14" s="28"/>
      <c r="D14" s="25">
        <v>3</v>
      </c>
      <c r="E14" s="16">
        <v>19</v>
      </c>
      <c r="F14" s="10" t="s">
        <v>34</v>
      </c>
      <c r="G14" s="11" t="s">
        <v>35</v>
      </c>
      <c r="H14" s="29">
        <v>19406</v>
      </c>
      <c r="I14" s="30">
        <f t="shared" si="0"/>
        <v>21566</v>
      </c>
      <c r="J14" s="12" t="s">
        <v>14</v>
      </c>
      <c r="K14" s="13" t="s">
        <v>17</v>
      </c>
      <c r="L14" s="13" t="s">
        <v>18</v>
      </c>
      <c r="M14" s="14">
        <v>1</v>
      </c>
      <c r="N14" s="31">
        <v>0.791</v>
      </c>
      <c r="O14" s="39">
        <v>12.51</v>
      </c>
      <c r="P14" s="40">
        <f t="shared" si="1"/>
        <v>12.51</v>
      </c>
      <c r="Q14" s="40">
        <f>P14*N14</f>
        <v>9.89541</v>
      </c>
      <c r="R14" s="39"/>
      <c r="S14" s="40">
        <f>R14*M14</f>
        <v>0</v>
      </c>
      <c r="T14" s="26"/>
      <c r="U14" s="26"/>
      <c r="V14" s="26"/>
      <c r="W14" s="26"/>
      <c r="X14" s="26"/>
      <c r="Y14" s="26"/>
    </row>
    <row r="15" spans="1:25" s="27" customFormat="1" ht="19.5" customHeight="1">
      <c r="A15" s="28">
        <v>7</v>
      </c>
      <c r="B15" s="28"/>
      <c r="C15" s="28"/>
      <c r="D15" s="25">
        <v>5</v>
      </c>
      <c r="E15" s="16">
        <v>9</v>
      </c>
      <c r="F15" s="10" t="s">
        <v>158</v>
      </c>
      <c r="G15" s="11" t="s">
        <v>159</v>
      </c>
      <c r="H15" s="45">
        <v>24324</v>
      </c>
      <c r="I15" s="30">
        <f t="shared" si="0"/>
        <v>16648</v>
      </c>
      <c r="J15" s="12" t="s">
        <v>55</v>
      </c>
      <c r="K15" s="13" t="s">
        <v>111</v>
      </c>
      <c r="L15" s="13" t="s">
        <v>160</v>
      </c>
      <c r="M15" s="14">
        <v>1</v>
      </c>
      <c r="N15" s="41">
        <v>0.9117</v>
      </c>
      <c r="O15" s="43">
        <v>12.9</v>
      </c>
      <c r="P15" s="40">
        <f>O15*M16</f>
        <v>12.9</v>
      </c>
      <c r="Q15" s="40">
        <f>P15*N15</f>
        <v>11.76093</v>
      </c>
      <c r="R15" s="39"/>
      <c r="S15" s="40">
        <f>R15*M16</f>
        <v>0</v>
      </c>
      <c r="T15" s="26"/>
      <c r="U15" s="26"/>
      <c r="V15" s="26"/>
      <c r="W15" s="26"/>
      <c r="X15" s="26"/>
      <c r="Y15" s="26"/>
    </row>
    <row r="16" spans="1:25" s="27" customFormat="1" ht="19.5" customHeight="1">
      <c r="A16" s="28">
        <v>8</v>
      </c>
      <c r="B16" s="28"/>
      <c r="C16" s="28"/>
      <c r="D16" s="25">
        <v>6</v>
      </c>
      <c r="E16" s="16">
        <v>17</v>
      </c>
      <c r="F16" s="10" t="s">
        <v>32</v>
      </c>
      <c r="G16" s="11" t="s">
        <v>33</v>
      </c>
      <c r="H16" s="45">
        <v>22537</v>
      </c>
      <c r="I16" s="30">
        <f t="shared" si="0"/>
        <v>18435</v>
      </c>
      <c r="J16" s="12" t="s">
        <v>14</v>
      </c>
      <c r="K16" s="13" t="s">
        <v>17</v>
      </c>
      <c r="L16" s="13" t="s">
        <v>18</v>
      </c>
      <c r="M16" s="14">
        <v>1</v>
      </c>
      <c r="N16" s="41">
        <v>0.8645</v>
      </c>
      <c r="O16" s="39">
        <v>15.48</v>
      </c>
      <c r="P16" s="40">
        <f>O16*M16</f>
        <v>15.48</v>
      </c>
      <c r="Q16" s="40">
        <f>P16*N16</f>
        <v>13.382460000000002</v>
      </c>
      <c r="R16" s="39"/>
      <c r="S16" s="40">
        <f>R16*M16</f>
        <v>0</v>
      </c>
      <c r="T16" s="26"/>
      <c r="U16" s="26"/>
      <c r="V16" s="26"/>
      <c r="W16" s="26"/>
      <c r="X16" s="26"/>
      <c r="Y16" s="26"/>
    </row>
    <row r="17" spans="1:25" s="27" customFormat="1" ht="19.5" customHeight="1" hidden="1">
      <c r="A17" s="28"/>
      <c r="B17" s="28"/>
      <c r="C17" s="28"/>
      <c r="D17" s="25"/>
      <c r="E17" s="16">
        <v>54</v>
      </c>
      <c r="F17" s="10" t="s">
        <v>161</v>
      </c>
      <c r="G17" s="11" t="s">
        <v>162</v>
      </c>
      <c r="H17" s="29">
        <v>35656</v>
      </c>
      <c r="I17" s="30">
        <f t="shared" si="0"/>
        <v>5316</v>
      </c>
      <c r="J17" s="12" t="s">
        <v>7</v>
      </c>
      <c r="K17" s="13" t="s">
        <v>11</v>
      </c>
      <c r="L17" s="13" t="s">
        <v>12</v>
      </c>
      <c r="M17" s="14">
        <v>1</v>
      </c>
      <c r="N17" s="46"/>
      <c r="O17" s="39" t="s">
        <v>45</v>
      </c>
      <c r="P17" s="39" t="s">
        <v>45</v>
      </c>
      <c r="Q17" s="40"/>
      <c r="R17" s="39"/>
      <c r="S17" s="40">
        <f>R17*M17</f>
        <v>0</v>
      </c>
      <c r="T17" s="26"/>
      <c r="U17" s="26"/>
      <c r="V17" s="26"/>
      <c r="W17" s="26"/>
      <c r="X17" s="26"/>
      <c r="Y17" s="26"/>
    </row>
    <row r="18" spans="1:25" s="27" customFormat="1" ht="19.5" customHeight="1" hidden="1">
      <c r="A18" s="28"/>
      <c r="B18" s="28"/>
      <c r="C18" s="28"/>
      <c r="D18" s="25"/>
      <c r="E18" s="16">
        <v>41</v>
      </c>
      <c r="F18" s="10" t="s">
        <v>158</v>
      </c>
      <c r="G18" s="11" t="s">
        <v>163</v>
      </c>
      <c r="H18" s="45">
        <v>24823</v>
      </c>
      <c r="I18" s="30">
        <f t="shared" si="0"/>
        <v>16149</v>
      </c>
      <c r="J18" s="12" t="s">
        <v>55</v>
      </c>
      <c r="K18" s="13" t="s">
        <v>13</v>
      </c>
      <c r="L18" s="13" t="s">
        <v>12</v>
      </c>
      <c r="M18" s="14">
        <v>1</v>
      </c>
      <c r="N18" s="41">
        <v>0.9222</v>
      </c>
      <c r="O18" s="39" t="s">
        <v>45</v>
      </c>
      <c r="P18" s="39" t="s">
        <v>45</v>
      </c>
      <c r="Q18" s="40"/>
      <c r="R18" s="39"/>
      <c r="S18" s="40">
        <f>R18*M18</f>
        <v>0</v>
      </c>
      <c r="T18" s="26"/>
      <c r="U18" s="26"/>
      <c r="V18" s="26"/>
      <c r="W18" s="26"/>
      <c r="X18" s="26"/>
      <c r="Y18" s="26"/>
    </row>
    <row r="19" spans="1:25" ht="19.5" customHeight="1" hidden="1">
      <c r="A19" s="7"/>
      <c r="B19" s="7"/>
      <c r="C19" s="7"/>
      <c r="D19" s="34"/>
      <c r="E19" s="16">
        <v>36</v>
      </c>
      <c r="F19" s="10" t="s">
        <v>164</v>
      </c>
      <c r="G19" s="11" t="s">
        <v>165</v>
      </c>
      <c r="H19" s="47">
        <v>34235</v>
      </c>
      <c r="I19" s="8">
        <f t="shared" si="0"/>
        <v>6737</v>
      </c>
      <c r="J19" s="12" t="s">
        <v>7</v>
      </c>
      <c r="K19" s="13" t="s">
        <v>13</v>
      </c>
      <c r="L19" s="13" t="s">
        <v>12</v>
      </c>
      <c r="M19" s="14">
        <v>1</v>
      </c>
      <c r="N19" s="15">
        <v>0</v>
      </c>
      <c r="O19" s="48" t="s">
        <v>45</v>
      </c>
      <c r="P19" s="48" t="s">
        <v>45</v>
      </c>
      <c r="Q19" s="17"/>
      <c r="R19" s="48"/>
      <c r="S19" s="17">
        <f>R19*M19</f>
        <v>0</v>
      </c>
      <c r="T19" s="4"/>
      <c r="U19" s="4"/>
      <c r="V19" s="4"/>
      <c r="W19" s="4"/>
      <c r="X19" s="4"/>
      <c r="Y19" s="4"/>
    </row>
    <row r="22" ht="12.75">
      <c r="O22" s="49"/>
    </row>
  </sheetData>
  <sheetProtection/>
  <mergeCells count="18">
    <mergeCell ref="A7:D7"/>
    <mergeCell ref="E7:E8"/>
    <mergeCell ref="F7:F8"/>
    <mergeCell ref="G7:G8"/>
    <mergeCell ref="H7:H8"/>
    <mergeCell ref="I7:I8"/>
    <mergeCell ref="K7:K8"/>
    <mergeCell ref="P7:P8"/>
    <mergeCell ref="M7:M8"/>
    <mergeCell ref="J7:J8"/>
    <mergeCell ref="L7:L8"/>
    <mergeCell ref="O7:O8"/>
    <mergeCell ref="N7:N8"/>
    <mergeCell ref="O6:Q6"/>
    <mergeCell ref="Q7:Q8"/>
    <mergeCell ref="R6:S6"/>
    <mergeCell ref="R7:R8"/>
    <mergeCell ref="S7:S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1" width="6.57421875" style="1" customWidth="1"/>
    <col min="2" max="2" width="4.57421875" style="1" customWidth="1"/>
    <col min="3" max="3" width="10.57421875" style="1" bestFit="1" customWidth="1"/>
    <col min="4" max="4" width="12.57421875" style="1" customWidth="1"/>
    <col min="5" max="5" width="9.00390625" style="1" customWidth="1"/>
    <col min="6" max="6" width="5.00390625" style="1" bestFit="1" customWidth="1"/>
    <col min="7" max="7" width="3.421875" style="1" customWidth="1"/>
    <col min="8" max="8" width="7.7109375" style="1" bestFit="1" customWidth="1"/>
    <col min="9" max="9" width="7.421875" style="1" bestFit="1" customWidth="1"/>
    <col min="10" max="10" width="4.421875" style="1" customWidth="1"/>
    <col min="11" max="11" width="9.57421875" style="1" customWidth="1"/>
    <col min="12" max="12" width="7.8515625" style="1" customWidth="1"/>
    <col min="13" max="18" width="9.57421875" style="1" customWidth="1"/>
    <col min="19" max="16384" width="9.140625" style="1" customWidth="1"/>
  </cols>
  <sheetData>
    <row r="1" spans="1:12" ht="20.25" customHeight="1">
      <c r="A1" s="18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 customHeight="1">
      <c r="B2" s="9" t="s">
        <v>201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 customHeight="1">
      <c r="B3" s="9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8" ht="19.5" customHeight="1">
      <c r="A4" s="4"/>
      <c r="B4" s="4"/>
      <c r="C4" s="5" t="s">
        <v>202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9.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20"/>
      <c r="L6" s="20"/>
      <c r="M6" s="4"/>
      <c r="N6" s="4"/>
      <c r="O6" s="4"/>
      <c r="P6" s="4"/>
      <c r="Q6" s="4"/>
      <c r="R6" s="4"/>
    </row>
    <row r="7" spans="1:18" ht="19.5" customHeight="1">
      <c r="A7" s="112" t="s">
        <v>46</v>
      </c>
      <c r="B7" s="99" t="s">
        <v>9</v>
      </c>
      <c r="C7" s="108" t="s">
        <v>0</v>
      </c>
      <c r="D7" s="110" t="s">
        <v>1</v>
      </c>
      <c r="E7" s="101" t="s">
        <v>8</v>
      </c>
      <c r="F7" s="103" t="s">
        <v>2</v>
      </c>
      <c r="G7" s="103" t="s">
        <v>4</v>
      </c>
      <c r="H7" s="103" t="s">
        <v>3</v>
      </c>
      <c r="I7" s="103" t="s">
        <v>10</v>
      </c>
      <c r="J7" s="103" t="s">
        <v>6</v>
      </c>
      <c r="K7" s="115" t="s">
        <v>49</v>
      </c>
      <c r="L7" s="114" t="s">
        <v>25</v>
      </c>
      <c r="M7" s="4"/>
      <c r="N7" s="4"/>
      <c r="O7" s="4"/>
      <c r="P7" s="4"/>
      <c r="Q7" s="4"/>
      <c r="R7" s="4"/>
    </row>
    <row r="8" spans="1:18" s="27" customFormat="1" ht="15" customHeight="1">
      <c r="A8" s="113"/>
      <c r="B8" s="100"/>
      <c r="C8" s="109"/>
      <c r="D8" s="111"/>
      <c r="E8" s="102"/>
      <c r="F8" s="104"/>
      <c r="G8" s="104"/>
      <c r="H8" s="104"/>
      <c r="I8" s="104"/>
      <c r="J8" s="104"/>
      <c r="K8" s="115"/>
      <c r="L8" s="114"/>
      <c r="M8" s="26"/>
      <c r="N8" s="26"/>
      <c r="O8" s="26"/>
      <c r="P8" s="26"/>
      <c r="Q8" s="26"/>
      <c r="R8" s="26"/>
    </row>
    <row r="9" spans="1:18" s="27" customFormat="1" ht="19.5" customHeight="1">
      <c r="A9" s="28">
        <v>1</v>
      </c>
      <c r="B9" s="16">
        <v>49</v>
      </c>
      <c r="C9" s="10" t="s">
        <v>183</v>
      </c>
      <c r="D9" s="11" t="s">
        <v>184</v>
      </c>
      <c r="E9" s="29">
        <v>34292</v>
      </c>
      <c r="F9" s="30">
        <f aca="true" t="shared" si="0" ref="F9:F15">IF(COUNT(E9)=0,"---",40972-E9)</f>
        <v>6680</v>
      </c>
      <c r="G9" s="12" t="s">
        <v>55</v>
      </c>
      <c r="H9" s="13" t="s">
        <v>91</v>
      </c>
      <c r="I9" s="13" t="s">
        <v>57</v>
      </c>
      <c r="J9" s="14">
        <v>1</v>
      </c>
      <c r="K9" s="32">
        <v>0.0004253472222222223</v>
      </c>
      <c r="L9" s="33">
        <f>J9*K9</f>
        <v>0.0004253472222222223</v>
      </c>
      <c r="M9" s="26"/>
      <c r="N9" s="26"/>
      <c r="O9" s="26"/>
      <c r="P9" s="26"/>
      <c r="Q9" s="26"/>
      <c r="R9" s="26"/>
    </row>
    <row r="10" spans="1:18" s="27" customFormat="1" ht="19.5" customHeight="1">
      <c r="A10" s="28">
        <v>2</v>
      </c>
      <c r="B10" s="16">
        <v>9</v>
      </c>
      <c r="C10" s="10" t="s">
        <v>158</v>
      </c>
      <c r="D10" s="11" t="s">
        <v>159</v>
      </c>
      <c r="E10" s="29">
        <v>24324</v>
      </c>
      <c r="F10" s="30">
        <f t="shared" si="0"/>
        <v>16648</v>
      </c>
      <c r="G10" s="12" t="s">
        <v>55</v>
      </c>
      <c r="H10" s="13" t="s">
        <v>111</v>
      </c>
      <c r="I10" s="13" t="s">
        <v>160</v>
      </c>
      <c r="J10" s="14">
        <v>1</v>
      </c>
      <c r="K10" s="32">
        <v>0.0005712962962962963</v>
      </c>
      <c r="L10" s="33">
        <f>J10*K10</f>
        <v>0.0005712962962962963</v>
      </c>
      <c r="M10" s="26"/>
      <c r="N10" s="26"/>
      <c r="O10" s="26"/>
      <c r="P10" s="26"/>
      <c r="Q10" s="26"/>
      <c r="R10" s="26"/>
    </row>
    <row r="11" spans="1:18" s="27" customFormat="1" ht="19.5" customHeight="1">
      <c r="A11" s="28"/>
      <c r="B11" s="16">
        <v>59</v>
      </c>
      <c r="C11" s="10" t="s">
        <v>30</v>
      </c>
      <c r="D11" s="11" t="s">
        <v>31</v>
      </c>
      <c r="E11" s="29">
        <v>31002</v>
      </c>
      <c r="F11" s="30">
        <f t="shared" si="0"/>
        <v>9970</v>
      </c>
      <c r="G11" s="12" t="s">
        <v>7</v>
      </c>
      <c r="H11" s="13" t="s">
        <v>11</v>
      </c>
      <c r="I11" s="13" t="s">
        <v>12</v>
      </c>
      <c r="J11" s="14">
        <v>1</v>
      </c>
      <c r="K11" s="32" t="s">
        <v>45</v>
      </c>
      <c r="L11" s="33" t="s">
        <v>45</v>
      </c>
      <c r="M11" s="26"/>
      <c r="N11" s="26"/>
      <c r="O11" s="26"/>
      <c r="P11" s="26"/>
      <c r="Q11" s="26"/>
      <c r="R11" s="26"/>
    </row>
    <row r="12" spans="1:18" s="27" customFormat="1" ht="19.5" customHeight="1">
      <c r="A12" s="28"/>
      <c r="B12" s="16">
        <v>12</v>
      </c>
      <c r="C12" s="10" t="s">
        <v>156</v>
      </c>
      <c r="D12" s="11" t="s">
        <v>157</v>
      </c>
      <c r="E12" s="29">
        <v>30163</v>
      </c>
      <c r="F12" s="30">
        <f t="shared" si="0"/>
        <v>10809</v>
      </c>
      <c r="G12" s="12" t="s">
        <v>16</v>
      </c>
      <c r="H12" s="13" t="s">
        <v>17</v>
      </c>
      <c r="I12" s="13" t="s">
        <v>18</v>
      </c>
      <c r="J12" s="14">
        <v>1</v>
      </c>
      <c r="K12" s="32" t="s">
        <v>45</v>
      </c>
      <c r="L12" s="33" t="s">
        <v>45</v>
      </c>
      <c r="M12" s="26"/>
      <c r="N12" s="26"/>
      <c r="O12" s="26"/>
      <c r="P12" s="26"/>
      <c r="Q12" s="26"/>
      <c r="R12" s="26"/>
    </row>
    <row r="13" spans="1:18" s="27" customFormat="1" ht="19.5" customHeight="1">
      <c r="A13" s="28"/>
      <c r="B13" s="16">
        <v>36</v>
      </c>
      <c r="C13" s="10" t="s">
        <v>164</v>
      </c>
      <c r="D13" s="11" t="s">
        <v>165</v>
      </c>
      <c r="E13" s="29">
        <v>34235</v>
      </c>
      <c r="F13" s="30">
        <f t="shared" si="0"/>
        <v>6737</v>
      </c>
      <c r="G13" s="12" t="s">
        <v>7</v>
      </c>
      <c r="H13" s="13" t="s">
        <v>13</v>
      </c>
      <c r="I13" s="13" t="s">
        <v>12</v>
      </c>
      <c r="J13" s="14">
        <v>1</v>
      </c>
      <c r="K13" s="32" t="s">
        <v>45</v>
      </c>
      <c r="L13" s="33" t="s">
        <v>45</v>
      </c>
      <c r="M13" s="26"/>
      <c r="N13" s="26"/>
      <c r="O13" s="26"/>
      <c r="P13" s="26"/>
      <c r="Q13" s="26"/>
      <c r="R13" s="26"/>
    </row>
    <row r="14" spans="1:18" s="27" customFormat="1" ht="19.5" customHeight="1">
      <c r="A14" s="28"/>
      <c r="B14" s="16">
        <v>54</v>
      </c>
      <c r="C14" s="10" t="s">
        <v>161</v>
      </c>
      <c r="D14" s="11" t="s">
        <v>162</v>
      </c>
      <c r="E14" s="29">
        <v>35656</v>
      </c>
      <c r="F14" s="30">
        <f t="shared" si="0"/>
        <v>5316</v>
      </c>
      <c r="G14" s="12" t="s">
        <v>7</v>
      </c>
      <c r="H14" s="13" t="s">
        <v>11</v>
      </c>
      <c r="I14" s="13" t="s">
        <v>12</v>
      </c>
      <c r="J14" s="14">
        <v>1</v>
      </c>
      <c r="K14" s="32" t="s">
        <v>45</v>
      </c>
      <c r="L14" s="33" t="s">
        <v>45</v>
      </c>
      <c r="M14" s="26"/>
      <c r="N14" s="26"/>
      <c r="O14" s="26"/>
      <c r="P14" s="26"/>
      <c r="Q14" s="26"/>
      <c r="R14" s="26"/>
    </row>
    <row r="15" spans="1:18" s="27" customFormat="1" ht="19.5" customHeight="1">
      <c r="A15" s="28"/>
      <c r="B15" s="16">
        <v>71</v>
      </c>
      <c r="C15" s="10" t="s">
        <v>40</v>
      </c>
      <c r="D15" s="11" t="s">
        <v>41</v>
      </c>
      <c r="E15" s="29">
        <v>22772</v>
      </c>
      <c r="F15" s="30">
        <f t="shared" si="0"/>
        <v>18200</v>
      </c>
      <c r="G15" s="12" t="s">
        <v>42</v>
      </c>
      <c r="H15" s="13" t="s">
        <v>15</v>
      </c>
      <c r="I15" s="13" t="s">
        <v>22</v>
      </c>
      <c r="J15" s="14">
        <v>0.95</v>
      </c>
      <c r="K15" s="32" t="s">
        <v>45</v>
      </c>
      <c r="L15" s="33" t="s">
        <v>45</v>
      </c>
      <c r="M15" s="26"/>
      <c r="N15" s="26"/>
      <c r="O15" s="26"/>
      <c r="P15" s="26"/>
      <c r="Q15" s="26"/>
      <c r="R15" s="26"/>
    </row>
  </sheetData>
  <sheetProtection/>
  <mergeCells count="12">
    <mergeCell ref="L7:L8"/>
    <mergeCell ref="J7:J8"/>
    <mergeCell ref="G7:G8"/>
    <mergeCell ref="I7:I8"/>
    <mergeCell ref="K7:K8"/>
    <mergeCell ref="H7:H8"/>
    <mergeCell ref="A7:A8"/>
    <mergeCell ref="E7:E8"/>
    <mergeCell ref="F7:F8"/>
    <mergeCell ref="B7:B8"/>
    <mergeCell ref="C7:C8"/>
    <mergeCell ref="D7:D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1" width="6.140625" style="1" customWidth="1"/>
    <col min="2" max="2" width="4.57421875" style="1" customWidth="1"/>
    <col min="3" max="3" width="10.57421875" style="1" bestFit="1" customWidth="1"/>
    <col min="4" max="4" width="12.57421875" style="1" customWidth="1"/>
    <col min="5" max="5" width="9.00390625" style="1" customWidth="1"/>
    <col min="6" max="6" width="5.00390625" style="1" bestFit="1" customWidth="1"/>
    <col min="7" max="7" width="3.421875" style="1" customWidth="1"/>
    <col min="8" max="8" width="7.7109375" style="1" bestFit="1" customWidth="1"/>
    <col min="9" max="9" width="7.421875" style="1" bestFit="1" customWidth="1"/>
    <col min="10" max="10" width="4.421875" style="1" customWidth="1"/>
    <col min="11" max="11" width="9.57421875" style="1" customWidth="1"/>
    <col min="12" max="12" width="7.8515625" style="1" customWidth="1"/>
    <col min="13" max="18" width="9.57421875" style="1" customWidth="1"/>
    <col min="19" max="16384" width="9.140625" style="1" customWidth="1"/>
  </cols>
  <sheetData>
    <row r="1" spans="1:12" ht="20.25" customHeight="1">
      <c r="A1" s="18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 customHeight="1">
      <c r="B2" s="9" t="s">
        <v>201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8" ht="1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20"/>
      <c r="L3" s="20"/>
      <c r="M3" s="4"/>
      <c r="N3" s="4"/>
      <c r="O3" s="4"/>
      <c r="P3" s="4"/>
      <c r="Q3" s="4"/>
      <c r="R3" s="4"/>
    </row>
    <row r="4" spans="1:18" ht="19.5" customHeight="1">
      <c r="A4" s="4"/>
      <c r="B4" s="4"/>
      <c r="C4" s="5" t="s">
        <v>203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20"/>
      <c r="L6" s="20"/>
      <c r="M6" s="4"/>
      <c r="N6" s="4"/>
      <c r="O6" s="4"/>
      <c r="P6" s="4"/>
      <c r="Q6" s="4"/>
      <c r="R6" s="4"/>
    </row>
    <row r="7" spans="1:18" ht="14.25" customHeight="1">
      <c r="A7" s="112" t="s">
        <v>46</v>
      </c>
      <c r="B7" s="99" t="s">
        <v>9</v>
      </c>
      <c r="C7" s="108" t="s">
        <v>0</v>
      </c>
      <c r="D7" s="110" t="s">
        <v>1</v>
      </c>
      <c r="E7" s="101" t="s">
        <v>8</v>
      </c>
      <c r="F7" s="103" t="s">
        <v>2</v>
      </c>
      <c r="G7" s="103" t="s">
        <v>4</v>
      </c>
      <c r="H7" s="103" t="s">
        <v>3</v>
      </c>
      <c r="I7" s="103" t="s">
        <v>10</v>
      </c>
      <c r="J7" s="103" t="s">
        <v>6</v>
      </c>
      <c r="K7" s="115" t="s">
        <v>49</v>
      </c>
      <c r="L7" s="114" t="s">
        <v>25</v>
      </c>
      <c r="M7" s="4"/>
      <c r="N7" s="4"/>
      <c r="O7" s="4"/>
      <c r="P7" s="4"/>
      <c r="Q7" s="4"/>
      <c r="R7" s="4"/>
    </row>
    <row r="8" spans="1:18" s="27" customFormat="1" ht="13.5" customHeight="1">
      <c r="A8" s="113"/>
      <c r="B8" s="100"/>
      <c r="C8" s="109"/>
      <c r="D8" s="111"/>
      <c r="E8" s="102"/>
      <c r="F8" s="104"/>
      <c r="G8" s="104"/>
      <c r="H8" s="104"/>
      <c r="I8" s="104"/>
      <c r="J8" s="104"/>
      <c r="K8" s="115"/>
      <c r="L8" s="114"/>
      <c r="M8" s="26"/>
      <c r="N8" s="26"/>
      <c r="O8" s="26"/>
      <c r="P8" s="26"/>
      <c r="Q8" s="26"/>
      <c r="R8" s="26"/>
    </row>
    <row r="9" spans="1:18" s="27" customFormat="1" ht="19.5" customHeight="1">
      <c r="A9" s="28">
        <v>1</v>
      </c>
      <c r="B9" s="16">
        <v>50</v>
      </c>
      <c r="C9" s="10" t="s">
        <v>95</v>
      </c>
      <c r="D9" s="11" t="s">
        <v>96</v>
      </c>
      <c r="E9" s="29">
        <v>35347</v>
      </c>
      <c r="F9" s="30">
        <f aca="true" t="shared" si="0" ref="F9:F21">IF(COUNT(E9)=0,"---",40972-E9)</f>
        <v>5625</v>
      </c>
      <c r="G9" s="12" t="s">
        <v>55</v>
      </c>
      <c r="H9" s="13" t="s">
        <v>91</v>
      </c>
      <c r="I9" s="13" t="s">
        <v>57</v>
      </c>
      <c r="J9" s="14">
        <v>1</v>
      </c>
      <c r="K9" s="64">
        <v>0.0003086805555555556</v>
      </c>
      <c r="L9" s="65">
        <f aca="true" t="shared" si="1" ref="L9:L16">J9*K9</f>
        <v>0.0003086805555555556</v>
      </c>
      <c r="M9" s="26"/>
      <c r="N9" s="26"/>
      <c r="O9" s="26"/>
      <c r="P9" s="26"/>
      <c r="Q9" s="26"/>
      <c r="R9" s="26"/>
    </row>
    <row r="10" spans="1:18" s="27" customFormat="1" ht="19.5" customHeight="1">
      <c r="A10" s="28">
        <v>2</v>
      </c>
      <c r="B10" s="16">
        <v>52</v>
      </c>
      <c r="C10" s="10" t="s">
        <v>187</v>
      </c>
      <c r="D10" s="11" t="s">
        <v>188</v>
      </c>
      <c r="E10" s="29">
        <v>34164</v>
      </c>
      <c r="F10" s="30">
        <f t="shared" si="0"/>
        <v>6808</v>
      </c>
      <c r="G10" s="12" t="s">
        <v>55</v>
      </c>
      <c r="H10" s="13" t="s">
        <v>91</v>
      </c>
      <c r="I10" s="13" t="s">
        <v>57</v>
      </c>
      <c r="J10" s="14">
        <v>1</v>
      </c>
      <c r="K10" s="64">
        <v>0.0003184027777777778</v>
      </c>
      <c r="L10" s="65">
        <f t="shared" si="1"/>
        <v>0.0003184027777777778</v>
      </c>
      <c r="M10" s="26"/>
      <c r="N10" s="26"/>
      <c r="O10" s="26"/>
      <c r="P10" s="26"/>
      <c r="Q10" s="26"/>
      <c r="R10" s="26"/>
    </row>
    <row r="11" spans="1:18" s="27" customFormat="1" ht="19.5" customHeight="1">
      <c r="A11" s="28">
        <v>3</v>
      </c>
      <c r="B11" s="16">
        <v>66</v>
      </c>
      <c r="C11" s="10" t="s">
        <v>97</v>
      </c>
      <c r="D11" s="11" t="s">
        <v>98</v>
      </c>
      <c r="E11" s="29">
        <v>33197</v>
      </c>
      <c r="F11" s="30">
        <f t="shared" si="0"/>
        <v>7775</v>
      </c>
      <c r="G11" s="12" t="s">
        <v>7</v>
      </c>
      <c r="H11" s="13" t="s">
        <v>56</v>
      </c>
      <c r="I11" s="13" t="s">
        <v>57</v>
      </c>
      <c r="J11" s="14">
        <v>1</v>
      </c>
      <c r="K11" s="64">
        <v>0.0003208333333333333</v>
      </c>
      <c r="L11" s="65">
        <f t="shared" si="1"/>
        <v>0.0003208333333333333</v>
      </c>
      <c r="M11" s="26"/>
      <c r="N11" s="26"/>
      <c r="O11" s="26"/>
      <c r="P11" s="26"/>
      <c r="Q11" s="26"/>
      <c r="R11" s="26"/>
    </row>
    <row r="12" spans="1:18" s="27" customFormat="1" ht="19.5" customHeight="1">
      <c r="A12" s="28">
        <v>4</v>
      </c>
      <c r="B12" s="16">
        <v>7</v>
      </c>
      <c r="C12" s="10" t="s">
        <v>190</v>
      </c>
      <c r="D12" s="11" t="s">
        <v>191</v>
      </c>
      <c r="E12" s="29">
        <v>31854</v>
      </c>
      <c r="F12" s="30">
        <f t="shared" si="0"/>
        <v>9118</v>
      </c>
      <c r="G12" s="12" t="s">
        <v>55</v>
      </c>
      <c r="H12" s="13" t="s">
        <v>111</v>
      </c>
      <c r="I12" s="13" t="s">
        <v>179</v>
      </c>
      <c r="J12" s="14">
        <v>1</v>
      </c>
      <c r="K12" s="64">
        <v>0.0003253472222222222</v>
      </c>
      <c r="L12" s="65">
        <f t="shared" si="1"/>
        <v>0.0003253472222222222</v>
      </c>
      <c r="M12" s="26"/>
      <c r="N12" s="26"/>
      <c r="O12" s="26"/>
      <c r="P12" s="26"/>
      <c r="Q12" s="26"/>
      <c r="R12" s="26"/>
    </row>
    <row r="13" spans="1:18" s="27" customFormat="1" ht="19.5" customHeight="1">
      <c r="A13" s="28">
        <v>5</v>
      </c>
      <c r="B13" s="16">
        <v>68</v>
      </c>
      <c r="C13" s="10" t="s">
        <v>105</v>
      </c>
      <c r="D13" s="11" t="s">
        <v>106</v>
      </c>
      <c r="E13" s="29">
        <v>31700</v>
      </c>
      <c r="F13" s="30">
        <f t="shared" si="0"/>
        <v>9272</v>
      </c>
      <c r="G13" s="12" t="s">
        <v>7</v>
      </c>
      <c r="H13" s="13" t="s">
        <v>56</v>
      </c>
      <c r="I13" s="13" t="s">
        <v>57</v>
      </c>
      <c r="J13" s="14">
        <v>1</v>
      </c>
      <c r="K13" s="64">
        <v>0.0003467592592592593</v>
      </c>
      <c r="L13" s="65">
        <f t="shared" si="1"/>
        <v>0.0003467592592592593</v>
      </c>
      <c r="M13" s="26"/>
      <c r="N13" s="26"/>
      <c r="O13" s="26"/>
      <c r="P13" s="26"/>
      <c r="Q13" s="26"/>
      <c r="R13" s="26"/>
    </row>
    <row r="14" spans="1:18" s="27" customFormat="1" ht="19.5" customHeight="1">
      <c r="A14" s="28">
        <v>6</v>
      </c>
      <c r="B14" s="16">
        <v>8</v>
      </c>
      <c r="C14" s="10" t="s">
        <v>109</v>
      </c>
      <c r="D14" s="11" t="s">
        <v>110</v>
      </c>
      <c r="E14" s="29">
        <v>27930</v>
      </c>
      <c r="F14" s="30">
        <f t="shared" si="0"/>
        <v>13042</v>
      </c>
      <c r="G14" s="12" t="s">
        <v>55</v>
      </c>
      <c r="H14" s="13" t="s">
        <v>111</v>
      </c>
      <c r="I14" s="13" t="s">
        <v>112</v>
      </c>
      <c r="J14" s="14">
        <v>1</v>
      </c>
      <c r="K14" s="64">
        <v>0.00036250000000000003</v>
      </c>
      <c r="L14" s="65">
        <f t="shared" si="1"/>
        <v>0.00036250000000000003</v>
      </c>
      <c r="M14" s="26"/>
      <c r="N14" s="26"/>
      <c r="O14" s="26"/>
      <c r="P14" s="26"/>
      <c r="Q14" s="26"/>
      <c r="R14" s="26"/>
    </row>
    <row r="15" spans="1:18" s="27" customFormat="1" ht="19.5" customHeight="1">
      <c r="A15" s="28">
        <v>7</v>
      </c>
      <c r="B15" s="16">
        <v>65</v>
      </c>
      <c r="C15" s="10" t="s">
        <v>121</v>
      </c>
      <c r="D15" s="11" t="s">
        <v>122</v>
      </c>
      <c r="E15" s="29">
        <v>32798</v>
      </c>
      <c r="F15" s="30">
        <f t="shared" si="0"/>
        <v>8174</v>
      </c>
      <c r="G15" s="12" t="s">
        <v>7</v>
      </c>
      <c r="H15" s="13" t="s">
        <v>56</v>
      </c>
      <c r="I15" s="13" t="s">
        <v>57</v>
      </c>
      <c r="J15" s="14">
        <v>1</v>
      </c>
      <c r="K15" s="64">
        <v>0.00037175925925925923</v>
      </c>
      <c r="L15" s="65">
        <f t="shared" si="1"/>
        <v>0.00037175925925925923</v>
      </c>
      <c r="M15" s="26"/>
      <c r="N15" s="26"/>
      <c r="O15" s="26"/>
      <c r="P15" s="26"/>
      <c r="Q15" s="26"/>
      <c r="R15" s="26"/>
    </row>
    <row r="16" spans="1:18" s="27" customFormat="1" ht="19.5" customHeight="1">
      <c r="A16" s="28">
        <v>8</v>
      </c>
      <c r="B16" s="16">
        <v>53</v>
      </c>
      <c r="C16" s="10" t="s">
        <v>127</v>
      </c>
      <c r="D16" s="11" t="s">
        <v>128</v>
      </c>
      <c r="E16" s="29">
        <v>36591</v>
      </c>
      <c r="F16" s="30">
        <f t="shared" si="0"/>
        <v>4381</v>
      </c>
      <c r="G16" s="12" t="s">
        <v>7</v>
      </c>
      <c r="H16" s="13" t="s">
        <v>11</v>
      </c>
      <c r="I16" s="13" t="s">
        <v>12</v>
      </c>
      <c r="J16" s="14">
        <v>1</v>
      </c>
      <c r="K16" s="64">
        <v>0.0003916666666666667</v>
      </c>
      <c r="L16" s="65">
        <f t="shared" si="1"/>
        <v>0.0003916666666666667</v>
      </c>
      <c r="M16" s="26"/>
      <c r="N16" s="26"/>
      <c r="O16" s="26"/>
      <c r="P16" s="26"/>
      <c r="Q16" s="26"/>
      <c r="R16" s="26"/>
    </row>
    <row r="17" spans="1:18" s="27" customFormat="1" ht="19.5" customHeight="1">
      <c r="A17" s="28"/>
      <c r="B17" s="16">
        <v>55</v>
      </c>
      <c r="C17" s="10" t="s">
        <v>85</v>
      </c>
      <c r="D17" s="11" t="s">
        <v>86</v>
      </c>
      <c r="E17" s="29">
        <v>34926</v>
      </c>
      <c r="F17" s="30">
        <f t="shared" si="0"/>
        <v>6046</v>
      </c>
      <c r="G17" s="12" t="s">
        <v>87</v>
      </c>
      <c r="H17" s="13" t="s">
        <v>94</v>
      </c>
      <c r="I17" s="13" t="s">
        <v>12</v>
      </c>
      <c r="J17" s="14">
        <v>0.95</v>
      </c>
      <c r="K17" s="32" t="s">
        <v>45</v>
      </c>
      <c r="L17" s="33" t="s">
        <v>45</v>
      </c>
      <c r="M17" s="26"/>
      <c r="N17" s="26"/>
      <c r="O17" s="26"/>
      <c r="P17" s="26"/>
      <c r="Q17" s="26"/>
      <c r="R17" s="26"/>
    </row>
    <row r="18" spans="1:18" s="27" customFormat="1" ht="19.5" customHeight="1">
      <c r="A18" s="28"/>
      <c r="B18" s="16">
        <v>40</v>
      </c>
      <c r="C18" s="10" t="s">
        <v>125</v>
      </c>
      <c r="D18" s="11" t="s">
        <v>126</v>
      </c>
      <c r="E18" s="29">
        <v>35295</v>
      </c>
      <c r="F18" s="30">
        <f t="shared" si="0"/>
        <v>5677</v>
      </c>
      <c r="G18" s="12" t="s">
        <v>87</v>
      </c>
      <c r="H18" s="13" t="s">
        <v>13</v>
      </c>
      <c r="I18" s="13" t="s">
        <v>12</v>
      </c>
      <c r="J18" s="14">
        <v>0.95</v>
      </c>
      <c r="K18" s="32" t="s">
        <v>45</v>
      </c>
      <c r="L18" s="33" t="s">
        <v>45</v>
      </c>
      <c r="M18" s="26"/>
      <c r="N18" s="26"/>
      <c r="O18" s="26"/>
      <c r="P18" s="26"/>
      <c r="Q18" s="26"/>
      <c r="R18" s="26"/>
    </row>
    <row r="19" spans="1:18" s="27" customFormat="1" ht="19.5" customHeight="1">
      <c r="A19" s="28"/>
      <c r="B19" s="16">
        <v>11</v>
      </c>
      <c r="C19" s="10" t="s">
        <v>115</v>
      </c>
      <c r="D19" s="11" t="s">
        <v>116</v>
      </c>
      <c r="E19" s="29">
        <v>33279</v>
      </c>
      <c r="F19" s="30">
        <f t="shared" si="0"/>
        <v>7693</v>
      </c>
      <c r="G19" s="12" t="s">
        <v>16</v>
      </c>
      <c r="H19" s="13" t="s">
        <v>17</v>
      </c>
      <c r="I19" s="13" t="s">
        <v>21</v>
      </c>
      <c r="J19" s="14">
        <v>1</v>
      </c>
      <c r="K19" s="32" t="s">
        <v>45</v>
      </c>
      <c r="L19" s="33" t="s">
        <v>45</v>
      </c>
      <c r="M19" s="26"/>
      <c r="N19" s="26"/>
      <c r="O19" s="26"/>
      <c r="P19" s="26"/>
      <c r="Q19" s="26"/>
      <c r="R19" s="26"/>
    </row>
    <row r="20" spans="1:18" s="27" customFormat="1" ht="19.5" customHeight="1">
      <c r="A20" s="28"/>
      <c r="B20" s="16">
        <v>13</v>
      </c>
      <c r="C20" s="10" t="s">
        <v>77</v>
      </c>
      <c r="D20" s="11" t="s">
        <v>78</v>
      </c>
      <c r="E20" s="29">
        <v>31422</v>
      </c>
      <c r="F20" s="30">
        <f t="shared" si="0"/>
        <v>9550</v>
      </c>
      <c r="G20" s="12" t="s">
        <v>14</v>
      </c>
      <c r="H20" s="13" t="s">
        <v>17</v>
      </c>
      <c r="I20" s="13" t="s">
        <v>18</v>
      </c>
      <c r="J20" s="14">
        <v>1</v>
      </c>
      <c r="K20" s="32" t="s">
        <v>45</v>
      </c>
      <c r="L20" s="33" t="s">
        <v>45</v>
      </c>
      <c r="M20" s="26"/>
      <c r="N20" s="26"/>
      <c r="O20" s="26"/>
      <c r="P20" s="26"/>
      <c r="Q20" s="26"/>
      <c r="R20" s="26"/>
    </row>
    <row r="21" spans="1:18" ht="19.5" customHeight="1">
      <c r="A21" s="7"/>
      <c r="B21" s="16">
        <v>10</v>
      </c>
      <c r="C21" s="10" t="s">
        <v>143</v>
      </c>
      <c r="D21" s="11" t="s">
        <v>204</v>
      </c>
      <c r="E21" s="23">
        <v>33350</v>
      </c>
      <c r="F21" s="8">
        <f t="shared" si="0"/>
        <v>7622</v>
      </c>
      <c r="G21" s="12" t="s">
        <v>55</v>
      </c>
      <c r="H21" s="13" t="s">
        <v>111</v>
      </c>
      <c r="I21" s="13" t="s">
        <v>205</v>
      </c>
      <c r="J21" s="14">
        <v>1</v>
      </c>
      <c r="K21" s="36" t="s">
        <v>45</v>
      </c>
      <c r="L21" s="37" t="s">
        <v>45</v>
      </c>
      <c r="M21" s="4"/>
      <c r="N21" s="4"/>
      <c r="O21" s="4"/>
      <c r="P21" s="4"/>
      <c r="Q21" s="4"/>
      <c r="R21" s="4"/>
    </row>
  </sheetData>
  <sheetProtection/>
  <mergeCells count="12">
    <mergeCell ref="L7:L8"/>
    <mergeCell ref="J7:J8"/>
    <mergeCell ref="G7:G8"/>
    <mergeCell ref="I7:I8"/>
    <mergeCell ref="K7:K8"/>
    <mergeCell ref="A7:A8"/>
    <mergeCell ref="E7:E8"/>
    <mergeCell ref="F7:F8"/>
    <mergeCell ref="H7:H8"/>
    <mergeCell ref="B7:B8"/>
    <mergeCell ref="C7:C8"/>
    <mergeCell ref="D7:D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4" width="3.140625" style="1" customWidth="1"/>
    <col min="5" max="5" width="4.57421875" style="1" customWidth="1"/>
    <col min="6" max="6" width="10.57421875" style="1" bestFit="1" customWidth="1"/>
    <col min="7" max="7" width="12.57421875" style="1" customWidth="1"/>
    <col min="8" max="8" width="9.00390625" style="1" customWidth="1"/>
    <col min="9" max="9" width="5.00390625" style="1" bestFit="1" customWidth="1"/>
    <col min="10" max="10" width="3.421875" style="1" customWidth="1"/>
    <col min="11" max="11" width="7.7109375" style="1" bestFit="1" customWidth="1"/>
    <col min="12" max="12" width="7.421875" style="1" bestFit="1" customWidth="1"/>
    <col min="13" max="13" width="4.421875" style="1" customWidth="1"/>
    <col min="14" max="14" width="4.7109375" style="1" customWidth="1"/>
    <col min="15" max="15" width="9.57421875" style="1" customWidth="1"/>
    <col min="16" max="16" width="7.8515625" style="1" customWidth="1"/>
    <col min="17" max="17" width="7.7109375" style="1" customWidth="1"/>
    <col min="18" max="23" width="9.57421875" style="1" customWidth="1"/>
    <col min="24" max="16384" width="9.140625" style="1" customWidth="1"/>
  </cols>
  <sheetData>
    <row r="1" spans="1:17" ht="20.25" customHeight="1">
      <c r="A1" s="18" t="s">
        <v>26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5:17" ht="12.75" customHeight="1">
      <c r="E2" s="9" t="s">
        <v>43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5:17" ht="12.75" customHeight="1"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3" ht="19.5" customHeight="1">
      <c r="A4" s="4"/>
      <c r="B4" s="4"/>
      <c r="C4" s="4"/>
      <c r="D4" s="4"/>
      <c r="E4" s="4"/>
      <c r="F4" s="5" t="s">
        <v>180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9.5" customHeight="1">
      <c r="A6" s="6"/>
      <c r="B6" s="6"/>
      <c r="C6" s="6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20"/>
      <c r="P6" s="20"/>
      <c r="Q6" s="20"/>
      <c r="R6" s="4"/>
      <c r="S6" s="4"/>
      <c r="T6" s="4"/>
      <c r="U6" s="4"/>
      <c r="V6" s="4"/>
      <c r="W6" s="4"/>
    </row>
    <row r="7" spans="1:23" ht="19.5" customHeight="1">
      <c r="A7" s="105" t="s">
        <v>46</v>
      </c>
      <c r="B7" s="106"/>
      <c r="C7" s="106"/>
      <c r="D7" s="107"/>
      <c r="E7" s="99" t="s">
        <v>9</v>
      </c>
      <c r="F7" s="108" t="s">
        <v>0</v>
      </c>
      <c r="G7" s="110" t="s">
        <v>1</v>
      </c>
      <c r="H7" s="101" t="s">
        <v>8</v>
      </c>
      <c r="I7" s="103" t="s">
        <v>2</v>
      </c>
      <c r="J7" s="103" t="s">
        <v>4</v>
      </c>
      <c r="K7" s="103" t="s">
        <v>3</v>
      </c>
      <c r="L7" s="103" t="s">
        <v>10</v>
      </c>
      <c r="M7" s="103" t="s">
        <v>6</v>
      </c>
      <c r="N7" s="101" t="s">
        <v>48</v>
      </c>
      <c r="O7" s="115" t="s">
        <v>49</v>
      </c>
      <c r="P7" s="114" t="s">
        <v>25</v>
      </c>
      <c r="Q7" s="114" t="s">
        <v>50</v>
      </c>
      <c r="R7" s="4"/>
      <c r="S7" s="4"/>
      <c r="T7" s="4"/>
      <c r="U7" s="4"/>
      <c r="V7" s="4"/>
      <c r="W7" s="4"/>
    </row>
    <row r="8" spans="1:23" s="27" customFormat="1" ht="15" customHeight="1">
      <c r="A8" s="25" t="s">
        <v>51</v>
      </c>
      <c r="B8" s="16" t="s">
        <v>61</v>
      </c>
      <c r="C8" s="25" t="s">
        <v>62</v>
      </c>
      <c r="D8" s="16" t="s">
        <v>52</v>
      </c>
      <c r="E8" s="100"/>
      <c r="F8" s="109"/>
      <c r="G8" s="111"/>
      <c r="H8" s="102"/>
      <c r="I8" s="104"/>
      <c r="J8" s="104"/>
      <c r="K8" s="104"/>
      <c r="L8" s="104"/>
      <c r="M8" s="104"/>
      <c r="N8" s="102"/>
      <c r="O8" s="115"/>
      <c r="P8" s="114"/>
      <c r="Q8" s="114"/>
      <c r="R8" s="26"/>
      <c r="S8" s="26"/>
      <c r="T8" s="26"/>
      <c r="U8" s="26"/>
      <c r="V8" s="26"/>
      <c r="W8" s="26"/>
    </row>
    <row r="9" spans="1:23" s="27" customFormat="1" ht="19.5" customHeight="1">
      <c r="A9" s="28">
        <v>1</v>
      </c>
      <c r="B9" s="25"/>
      <c r="C9" s="25"/>
      <c r="D9" s="25">
        <v>1</v>
      </c>
      <c r="E9" s="16">
        <v>71</v>
      </c>
      <c r="F9" s="10" t="s">
        <v>40</v>
      </c>
      <c r="G9" s="11" t="s">
        <v>41</v>
      </c>
      <c r="H9" s="29">
        <v>22772</v>
      </c>
      <c r="I9" s="30">
        <f aca="true" t="shared" si="0" ref="I9:I17">IF(COUNT(H9)=0,"---",40972-H9)</f>
        <v>18200</v>
      </c>
      <c r="J9" s="12" t="s">
        <v>42</v>
      </c>
      <c r="K9" s="13" t="s">
        <v>15</v>
      </c>
      <c r="L9" s="13" t="s">
        <v>22</v>
      </c>
      <c r="M9" s="14">
        <v>0.95</v>
      </c>
      <c r="N9" s="31">
        <v>0.8268</v>
      </c>
      <c r="O9" s="32">
        <v>0.0008879629629629629</v>
      </c>
      <c r="P9" s="33">
        <f>O9*M9</f>
        <v>0.0008435648148148147</v>
      </c>
      <c r="Q9" s="33">
        <f>P9*N9</f>
        <v>0.0006974593888888887</v>
      </c>
      <c r="R9" s="26"/>
      <c r="S9" s="26"/>
      <c r="T9" s="26"/>
      <c r="U9" s="26"/>
      <c r="V9" s="26"/>
      <c r="W9" s="26"/>
    </row>
    <row r="10" spans="1:23" s="27" customFormat="1" ht="19.5" customHeight="1">
      <c r="A10" s="28">
        <v>2</v>
      </c>
      <c r="B10" s="25"/>
      <c r="C10" s="25"/>
      <c r="D10" s="25"/>
      <c r="E10" s="16">
        <v>46</v>
      </c>
      <c r="F10" s="10" t="s">
        <v>181</v>
      </c>
      <c r="G10" s="11" t="s">
        <v>182</v>
      </c>
      <c r="H10" s="29">
        <v>33920</v>
      </c>
      <c r="I10" s="30">
        <f t="shared" si="0"/>
        <v>7052</v>
      </c>
      <c r="J10" s="12" t="s">
        <v>55</v>
      </c>
      <c r="K10" s="13" t="s">
        <v>91</v>
      </c>
      <c r="L10" s="13" t="s">
        <v>57</v>
      </c>
      <c r="M10" s="14">
        <v>1</v>
      </c>
      <c r="N10" s="31"/>
      <c r="O10" s="32">
        <v>0.000905324074074074</v>
      </c>
      <c r="P10" s="33">
        <f aca="true" t="shared" si="1" ref="P10:P16">O10*M10</f>
        <v>0.000905324074074074</v>
      </c>
      <c r="Q10" s="33"/>
      <c r="R10" s="26"/>
      <c r="S10" s="26"/>
      <c r="T10" s="26"/>
      <c r="U10" s="26"/>
      <c r="V10" s="26"/>
      <c r="W10" s="26"/>
    </row>
    <row r="11" spans="1:23" s="27" customFormat="1" ht="19.5" customHeight="1">
      <c r="A11" s="28">
        <v>3</v>
      </c>
      <c r="B11" s="25"/>
      <c r="C11" s="25"/>
      <c r="D11" s="25"/>
      <c r="E11" s="16">
        <v>49</v>
      </c>
      <c r="F11" s="10" t="s">
        <v>183</v>
      </c>
      <c r="G11" s="11" t="s">
        <v>184</v>
      </c>
      <c r="H11" s="29">
        <v>34292</v>
      </c>
      <c r="I11" s="30">
        <f t="shared" si="0"/>
        <v>6680</v>
      </c>
      <c r="J11" s="12" t="s">
        <v>55</v>
      </c>
      <c r="K11" s="13" t="s">
        <v>91</v>
      </c>
      <c r="L11" s="13" t="s">
        <v>57</v>
      </c>
      <c r="M11" s="14">
        <v>1</v>
      </c>
      <c r="N11" s="31"/>
      <c r="O11" s="32">
        <v>0.0009428240740740742</v>
      </c>
      <c r="P11" s="33">
        <f t="shared" si="1"/>
        <v>0.0009428240740740742</v>
      </c>
      <c r="Q11" s="33"/>
      <c r="R11" s="26"/>
      <c r="S11" s="26"/>
      <c r="T11" s="26"/>
      <c r="U11" s="26"/>
      <c r="V11" s="26"/>
      <c r="W11" s="26"/>
    </row>
    <row r="12" spans="1:23" s="27" customFormat="1" ht="19.5" customHeight="1">
      <c r="A12" s="28">
        <v>4</v>
      </c>
      <c r="B12" s="25">
        <v>1</v>
      </c>
      <c r="C12" s="25"/>
      <c r="D12" s="25"/>
      <c r="E12" s="16">
        <v>45</v>
      </c>
      <c r="F12" s="10" t="s">
        <v>171</v>
      </c>
      <c r="G12" s="11" t="s">
        <v>172</v>
      </c>
      <c r="H12" s="29">
        <v>35598</v>
      </c>
      <c r="I12" s="30">
        <f t="shared" si="0"/>
        <v>5374</v>
      </c>
      <c r="J12" s="12" t="s">
        <v>55</v>
      </c>
      <c r="K12" s="13" t="s">
        <v>91</v>
      </c>
      <c r="L12" s="13" t="s">
        <v>57</v>
      </c>
      <c r="M12" s="14">
        <v>1</v>
      </c>
      <c r="N12" s="31"/>
      <c r="O12" s="32">
        <v>0.0010538194444444445</v>
      </c>
      <c r="P12" s="33">
        <f t="shared" si="1"/>
        <v>0.0010538194444444445</v>
      </c>
      <c r="Q12" s="33"/>
      <c r="R12" s="26"/>
      <c r="S12" s="26"/>
      <c r="T12" s="26"/>
      <c r="U12" s="26"/>
      <c r="V12" s="26"/>
      <c r="W12" s="26"/>
    </row>
    <row r="13" spans="1:23" s="27" customFormat="1" ht="19.5" customHeight="1">
      <c r="A13" s="28">
        <v>5</v>
      </c>
      <c r="B13" s="25"/>
      <c r="C13" s="25"/>
      <c r="D13" s="25">
        <v>2</v>
      </c>
      <c r="E13" s="16">
        <v>31</v>
      </c>
      <c r="F13" s="10" t="s">
        <v>23</v>
      </c>
      <c r="G13" s="11" t="s">
        <v>24</v>
      </c>
      <c r="H13" s="29">
        <v>22159</v>
      </c>
      <c r="I13" s="30">
        <f t="shared" si="0"/>
        <v>18813</v>
      </c>
      <c r="J13" s="12" t="s">
        <v>7</v>
      </c>
      <c r="K13" s="13" t="s">
        <v>13</v>
      </c>
      <c r="L13" s="13" t="s">
        <v>12</v>
      </c>
      <c r="M13" s="14">
        <v>1</v>
      </c>
      <c r="N13" s="31">
        <v>0.8108</v>
      </c>
      <c r="O13" s="32">
        <v>0.001142824074074074</v>
      </c>
      <c r="P13" s="33">
        <f t="shared" si="1"/>
        <v>0.001142824074074074</v>
      </c>
      <c r="Q13" s="33">
        <f>P13*N13</f>
        <v>0.0009266017592592593</v>
      </c>
      <c r="R13" s="26"/>
      <c r="S13" s="26"/>
      <c r="T13" s="26"/>
      <c r="U13" s="26"/>
      <c r="V13" s="26"/>
      <c r="W13" s="26"/>
    </row>
    <row r="14" spans="1:23" s="27" customFormat="1" ht="19.5" customHeight="1">
      <c r="A14" s="28">
        <v>6</v>
      </c>
      <c r="B14" s="25"/>
      <c r="C14" s="25"/>
      <c r="D14" s="25">
        <v>3</v>
      </c>
      <c r="E14" s="16">
        <v>20</v>
      </c>
      <c r="F14" s="10" t="s">
        <v>19</v>
      </c>
      <c r="G14" s="11" t="s">
        <v>20</v>
      </c>
      <c r="H14" s="29">
        <v>25412</v>
      </c>
      <c r="I14" s="30">
        <f t="shared" si="0"/>
        <v>15560</v>
      </c>
      <c r="J14" s="12" t="s">
        <v>16</v>
      </c>
      <c r="K14" s="13" t="s">
        <v>17</v>
      </c>
      <c r="L14" s="13" t="s">
        <v>21</v>
      </c>
      <c r="M14" s="14">
        <v>1</v>
      </c>
      <c r="N14" s="31">
        <v>0.888</v>
      </c>
      <c r="O14" s="32">
        <v>0.0011574074074074073</v>
      </c>
      <c r="P14" s="33">
        <f t="shared" si="1"/>
        <v>0.0011574074074074073</v>
      </c>
      <c r="Q14" s="33">
        <f>P14*N14</f>
        <v>0.0010277777777777776</v>
      </c>
      <c r="R14" s="26"/>
      <c r="S14" s="26"/>
      <c r="T14" s="26"/>
      <c r="U14" s="26"/>
      <c r="V14" s="26"/>
      <c r="W14" s="26"/>
    </row>
    <row r="15" spans="1:23" s="27" customFormat="1" ht="19.5" customHeight="1">
      <c r="A15" s="28">
        <v>7</v>
      </c>
      <c r="B15" s="25"/>
      <c r="C15" s="25"/>
      <c r="D15" s="25">
        <v>4</v>
      </c>
      <c r="E15" s="16">
        <v>19</v>
      </c>
      <c r="F15" s="10" t="s">
        <v>34</v>
      </c>
      <c r="G15" s="11" t="s">
        <v>35</v>
      </c>
      <c r="H15" s="29">
        <v>19406</v>
      </c>
      <c r="I15" s="30">
        <f t="shared" si="0"/>
        <v>21566</v>
      </c>
      <c r="J15" s="12" t="s">
        <v>14</v>
      </c>
      <c r="K15" s="13" t="s">
        <v>17</v>
      </c>
      <c r="L15" s="13" t="s">
        <v>18</v>
      </c>
      <c r="M15" s="14">
        <v>1</v>
      </c>
      <c r="N15" s="31">
        <v>0.7529</v>
      </c>
      <c r="O15" s="32">
        <v>0.0013846064814814815</v>
      </c>
      <c r="P15" s="33">
        <f t="shared" si="1"/>
        <v>0.0013846064814814815</v>
      </c>
      <c r="Q15" s="33">
        <f>P15*N15</f>
        <v>0.0010424702199074074</v>
      </c>
      <c r="R15" s="26"/>
      <c r="S15" s="26"/>
      <c r="T15" s="26"/>
      <c r="U15" s="26"/>
      <c r="V15" s="26"/>
      <c r="W15" s="26"/>
    </row>
    <row r="16" spans="1:23" s="27" customFormat="1" ht="19.5" customHeight="1">
      <c r="A16" s="28">
        <v>8</v>
      </c>
      <c r="B16" s="25"/>
      <c r="C16" s="25"/>
      <c r="D16" s="25">
        <v>5</v>
      </c>
      <c r="E16" s="16">
        <v>17</v>
      </c>
      <c r="F16" s="10" t="s">
        <v>32</v>
      </c>
      <c r="G16" s="11" t="s">
        <v>33</v>
      </c>
      <c r="H16" s="29">
        <v>22537</v>
      </c>
      <c r="I16" s="30">
        <f t="shared" si="0"/>
        <v>18435</v>
      </c>
      <c r="J16" s="12" t="s">
        <v>14</v>
      </c>
      <c r="K16" s="13" t="s">
        <v>17</v>
      </c>
      <c r="L16" s="13" t="s">
        <v>18</v>
      </c>
      <c r="M16" s="14">
        <v>1</v>
      </c>
      <c r="N16" s="31">
        <v>0.8184</v>
      </c>
      <c r="O16" s="32">
        <v>0.001802777777777778</v>
      </c>
      <c r="P16" s="33">
        <f t="shared" si="1"/>
        <v>0.001802777777777778</v>
      </c>
      <c r="Q16" s="33">
        <f>P16*N16</f>
        <v>0.0014753933333333336</v>
      </c>
      <c r="R16" s="26"/>
      <c r="S16" s="26"/>
      <c r="T16" s="26"/>
      <c r="U16" s="26"/>
      <c r="V16" s="26"/>
      <c r="W16" s="26"/>
    </row>
    <row r="17" spans="1:23" s="27" customFormat="1" ht="19.5" customHeight="1">
      <c r="A17" s="28"/>
      <c r="B17" s="25"/>
      <c r="C17" s="25"/>
      <c r="D17" s="25"/>
      <c r="E17" s="16">
        <v>41</v>
      </c>
      <c r="F17" s="10" t="s">
        <v>158</v>
      </c>
      <c r="G17" s="11" t="s">
        <v>163</v>
      </c>
      <c r="H17" s="29">
        <v>24823</v>
      </c>
      <c r="I17" s="30">
        <f t="shared" si="0"/>
        <v>16149</v>
      </c>
      <c r="J17" s="12" t="s">
        <v>55</v>
      </c>
      <c r="K17" s="13" t="s">
        <v>13</v>
      </c>
      <c r="L17" s="13" t="s">
        <v>12</v>
      </c>
      <c r="M17" s="14">
        <v>1</v>
      </c>
      <c r="N17" s="31">
        <v>0.8695</v>
      </c>
      <c r="O17" s="32" t="s">
        <v>45</v>
      </c>
      <c r="P17" s="33" t="s">
        <v>45</v>
      </c>
      <c r="Q17" s="33"/>
      <c r="R17" s="26"/>
      <c r="S17" s="26"/>
      <c r="T17" s="26"/>
      <c r="U17" s="26"/>
      <c r="V17" s="26"/>
      <c r="W17" s="26"/>
    </row>
  </sheetData>
  <sheetProtection/>
  <mergeCells count="14">
    <mergeCell ref="P7:P8"/>
    <mergeCell ref="Q7:Q8"/>
    <mergeCell ref="M7:M8"/>
    <mergeCell ref="J7:J8"/>
    <mergeCell ref="L7:L8"/>
    <mergeCell ref="O7:O8"/>
    <mergeCell ref="N7:N8"/>
    <mergeCell ref="H7:H8"/>
    <mergeCell ref="I7:I8"/>
    <mergeCell ref="K7:K8"/>
    <mergeCell ref="A7:D7"/>
    <mergeCell ref="E7:E8"/>
    <mergeCell ref="F7:F8"/>
    <mergeCell ref="G7:G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6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4" width="3.140625" style="1" customWidth="1"/>
    <col min="5" max="5" width="4.57421875" style="1" customWidth="1"/>
    <col min="6" max="6" width="10.57421875" style="1" bestFit="1" customWidth="1"/>
    <col min="7" max="7" width="14.421875" style="1" customWidth="1"/>
    <col min="8" max="8" width="9.00390625" style="1" customWidth="1"/>
    <col min="9" max="9" width="5.00390625" style="1" bestFit="1" customWidth="1"/>
    <col min="10" max="10" width="3.421875" style="1" customWidth="1"/>
    <col min="11" max="11" width="7.7109375" style="1" bestFit="1" customWidth="1"/>
    <col min="12" max="12" width="7.421875" style="1" bestFit="1" customWidth="1"/>
    <col min="13" max="13" width="4.421875" style="1" customWidth="1"/>
    <col min="14" max="14" width="4.7109375" style="1" customWidth="1"/>
    <col min="15" max="15" width="9.57421875" style="1" customWidth="1"/>
    <col min="16" max="16" width="7.8515625" style="1" customWidth="1"/>
    <col min="17" max="17" width="7.7109375" style="1" customWidth="1"/>
    <col min="18" max="23" width="9.57421875" style="1" customWidth="1"/>
    <col min="24" max="16384" width="9.140625" style="1" customWidth="1"/>
  </cols>
  <sheetData>
    <row r="1" spans="1:17" ht="20.25" customHeight="1">
      <c r="A1" s="18" t="s">
        <v>26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5:17" ht="12.75" customHeight="1">
      <c r="E2" s="9" t="s">
        <v>43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5:17" ht="12.75" customHeight="1"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3" ht="19.5" customHeight="1">
      <c r="A4" s="4"/>
      <c r="B4" s="4"/>
      <c r="C4" s="4"/>
      <c r="D4" s="4"/>
      <c r="E4" s="4"/>
      <c r="F4" s="5" t="s">
        <v>185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9.5" customHeight="1">
      <c r="A6" s="6"/>
      <c r="B6" s="6"/>
      <c r="C6" s="6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20"/>
      <c r="P6" s="20"/>
      <c r="Q6" s="20"/>
      <c r="R6" s="4"/>
      <c r="S6" s="4"/>
      <c r="T6" s="4"/>
      <c r="U6" s="4"/>
      <c r="V6" s="4"/>
      <c r="W6" s="4"/>
    </row>
    <row r="7" spans="1:23" ht="19.5" customHeight="1">
      <c r="A7" s="105" t="s">
        <v>46</v>
      </c>
      <c r="B7" s="106"/>
      <c r="C7" s="106"/>
      <c r="D7" s="107"/>
      <c r="E7" s="99" t="s">
        <v>9</v>
      </c>
      <c r="F7" s="108" t="s">
        <v>0</v>
      </c>
      <c r="G7" s="110" t="s">
        <v>1</v>
      </c>
      <c r="H7" s="101" t="s">
        <v>8</v>
      </c>
      <c r="I7" s="103" t="s">
        <v>2</v>
      </c>
      <c r="J7" s="103" t="s">
        <v>4</v>
      </c>
      <c r="K7" s="103" t="s">
        <v>3</v>
      </c>
      <c r="L7" s="103" t="s">
        <v>10</v>
      </c>
      <c r="M7" s="103" t="s">
        <v>6</v>
      </c>
      <c r="N7" s="101" t="s">
        <v>48</v>
      </c>
      <c r="O7" s="115" t="s">
        <v>49</v>
      </c>
      <c r="P7" s="114" t="s">
        <v>25</v>
      </c>
      <c r="Q7" s="114" t="s">
        <v>50</v>
      </c>
      <c r="R7" s="4"/>
      <c r="S7" s="4"/>
      <c r="T7" s="4"/>
      <c r="U7" s="4"/>
      <c r="V7" s="4"/>
      <c r="W7" s="4"/>
    </row>
    <row r="8" spans="1:23" s="27" customFormat="1" ht="15" customHeight="1">
      <c r="A8" s="25" t="s">
        <v>51</v>
      </c>
      <c r="B8" s="16" t="s">
        <v>61</v>
      </c>
      <c r="C8" s="25" t="s">
        <v>62</v>
      </c>
      <c r="D8" s="16" t="s">
        <v>52</v>
      </c>
      <c r="E8" s="100"/>
      <c r="F8" s="109"/>
      <c r="G8" s="111"/>
      <c r="H8" s="102"/>
      <c r="I8" s="104"/>
      <c r="J8" s="104"/>
      <c r="K8" s="104"/>
      <c r="L8" s="104"/>
      <c r="M8" s="104"/>
      <c r="N8" s="102"/>
      <c r="O8" s="115"/>
      <c r="P8" s="114"/>
      <c r="Q8" s="114"/>
      <c r="R8" s="26"/>
      <c r="S8" s="26"/>
      <c r="T8" s="26"/>
      <c r="U8" s="26"/>
      <c r="V8" s="26"/>
      <c r="W8" s="26"/>
    </row>
    <row r="9" spans="1:23" s="27" customFormat="1" ht="19.5" customHeight="1">
      <c r="A9" s="28">
        <v>1</v>
      </c>
      <c r="B9" s="25"/>
      <c r="C9" s="25">
        <v>1</v>
      </c>
      <c r="D9" s="25"/>
      <c r="E9" s="16">
        <v>50</v>
      </c>
      <c r="F9" s="10" t="s">
        <v>95</v>
      </c>
      <c r="G9" s="11" t="s">
        <v>96</v>
      </c>
      <c r="H9" s="29">
        <v>35347</v>
      </c>
      <c r="I9" s="30">
        <f aca="true" t="shared" si="0" ref="I9:I26">IF(COUNT(H9)=0,"---",40972-H9)</f>
        <v>5625</v>
      </c>
      <c r="J9" s="12" t="s">
        <v>55</v>
      </c>
      <c r="K9" s="13" t="s">
        <v>91</v>
      </c>
      <c r="L9" s="13" t="s">
        <v>57</v>
      </c>
      <c r="M9" s="14">
        <v>1</v>
      </c>
      <c r="N9" s="31"/>
      <c r="O9" s="32">
        <v>0.0006799768518518519</v>
      </c>
      <c r="P9" s="33">
        <f>O9*M13</f>
        <v>0.0006799768518518519</v>
      </c>
      <c r="Q9" s="33">
        <f>P9*N13</f>
        <v>0</v>
      </c>
      <c r="R9" s="26"/>
      <c r="S9" s="26"/>
      <c r="T9" s="26"/>
      <c r="U9" s="26"/>
      <c r="V9" s="26"/>
      <c r="W9" s="26"/>
    </row>
    <row r="10" spans="1:23" s="27" customFormat="1" ht="19.5" customHeight="1">
      <c r="A10" s="28">
        <v>2</v>
      </c>
      <c r="B10" s="25"/>
      <c r="C10" s="25"/>
      <c r="D10" s="25"/>
      <c r="E10" s="16">
        <v>34</v>
      </c>
      <c r="F10" s="10" t="s">
        <v>67</v>
      </c>
      <c r="G10" s="11" t="s">
        <v>186</v>
      </c>
      <c r="H10" s="29">
        <v>29819</v>
      </c>
      <c r="I10" s="30">
        <f t="shared" si="0"/>
        <v>11153</v>
      </c>
      <c r="J10" s="12" t="s">
        <v>36</v>
      </c>
      <c r="K10" s="13" t="s">
        <v>13</v>
      </c>
      <c r="L10" s="13" t="s">
        <v>12</v>
      </c>
      <c r="M10" s="14">
        <v>1</v>
      </c>
      <c r="N10" s="31"/>
      <c r="O10" s="32">
        <v>0.0006846064814814815</v>
      </c>
      <c r="P10" s="33">
        <f aca="true" t="shared" si="1" ref="P10:Q15">O10*M10</f>
        <v>0.0006846064814814815</v>
      </c>
      <c r="Q10" s="33">
        <f t="shared" si="1"/>
        <v>0</v>
      </c>
      <c r="R10" s="26"/>
      <c r="S10" s="26"/>
      <c r="T10" s="26"/>
      <c r="U10" s="26"/>
      <c r="V10" s="26"/>
      <c r="W10" s="26"/>
    </row>
    <row r="11" spans="1:23" s="27" customFormat="1" ht="19.5" customHeight="1">
      <c r="A11" s="28">
        <v>3</v>
      </c>
      <c r="B11" s="25"/>
      <c r="C11" s="25"/>
      <c r="D11" s="25"/>
      <c r="E11" s="16">
        <v>7</v>
      </c>
      <c r="F11" s="10" t="s">
        <v>190</v>
      </c>
      <c r="G11" s="11" t="s">
        <v>191</v>
      </c>
      <c r="H11" s="29">
        <v>31854</v>
      </c>
      <c r="I11" s="30">
        <f t="shared" si="0"/>
        <v>9118</v>
      </c>
      <c r="J11" s="12" t="s">
        <v>55</v>
      </c>
      <c r="K11" s="13" t="s">
        <v>111</v>
      </c>
      <c r="L11" s="13" t="s">
        <v>179</v>
      </c>
      <c r="M11" s="14">
        <v>1</v>
      </c>
      <c r="N11" s="31"/>
      <c r="O11" s="32">
        <v>0.0007063657407407408</v>
      </c>
      <c r="P11" s="33">
        <f t="shared" si="1"/>
        <v>0.0007063657407407408</v>
      </c>
      <c r="Q11" s="33">
        <f t="shared" si="1"/>
        <v>0</v>
      </c>
      <c r="R11" s="26"/>
      <c r="S11" s="26"/>
      <c r="T11" s="26"/>
      <c r="U11" s="26"/>
      <c r="V11" s="26"/>
      <c r="W11" s="26"/>
    </row>
    <row r="12" spans="1:23" s="27" customFormat="1" ht="18.75" customHeight="1">
      <c r="A12" s="28">
        <v>4</v>
      </c>
      <c r="B12" s="25"/>
      <c r="C12" s="25"/>
      <c r="D12" s="25"/>
      <c r="E12" s="16">
        <v>66</v>
      </c>
      <c r="F12" s="10" t="s">
        <v>97</v>
      </c>
      <c r="G12" s="11" t="s">
        <v>98</v>
      </c>
      <c r="H12" s="29">
        <v>33197</v>
      </c>
      <c r="I12" s="30">
        <f t="shared" si="0"/>
        <v>7775</v>
      </c>
      <c r="J12" s="12" t="s">
        <v>7</v>
      </c>
      <c r="K12" s="13" t="s">
        <v>56</v>
      </c>
      <c r="L12" s="13" t="s">
        <v>57</v>
      </c>
      <c r="M12" s="14">
        <v>1</v>
      </c>
      <c r="N12" s="31"/>
      <c r="O12" s="32">
        <v>0.0007099537037037036</v>
      </c>
      <c r="P12" s="33">
        <f t="shared" si="1"/>
        <v>0.0007099537037037036</v>
      </c>
      <c r="Q12" s="33">
        <f t="shared" si="1"/>
        <v>0</v>
      </c>
      <c r="R12" s="26"/>
      <c r="S12" s="26"/>
      <c r="T12" s="26"/>
      <c r="U12" s="26"/>
      <c r="V12" s="26"/>
      <c r="W12" s="26"/>
    </row>
    <row r="13" spans="1:23" s="27" customFormat="1" ht="18.75" customHeight="1">
      <c r="A13" s="28">
        <v>5</v>
      </c>
      <c r="B13" s="25"/>
      <c r="C13" s="25"/>
      <c r="D13" s="25"/>
      <c r="E13" s="16">
        <v>43</v>
      </c>
      <c r="F13" s="10" t="s">
        <v>89</v>
      </c>
      <c r="G13" s="11" t="s">
        <v>90</v>
      </c>
      <c r="H13" s="29">
        <v>34322</v>
      </c>
      <c r="I13" s="30">
        <f t="shared" si="0"/>
        <v>6650</v>
      </c>
      <c r="J13" s="12" t="s">
        <v>55</v>
      </c>
      <c r="K13" s="13" t="s">
        <v>91</v>
      </c>
      <c r="L13" s="13" t="s">
        <v>57</v>
      </c>
      <c r="M13" s="14">
        <v>1</v>
      </c>
      <c r="N13" s="31"/>
      <c r="O13" s="32">
        <v>0.0007121527777777778</v>
      </c>
      <c r="P13" s="33">
        <f t="shared" si="1"/>
        <v>0.0007121527777777778</v>
      </c>
      <c r="Q13" s="33">
        <f t="shared" si="1"/>
        <v>0</v>
      </c>
      <c r="R13" s="26"/>
      <c r="S13" s="26"/>
      <c r="T13" s="26"/>
      <c r="U13" s="26"/>
      <c r="V13" s="26"/>
      <c r="W13" s="26"/>
    </row>
    <row r="14" spans="1:23" s="27" customFormat="1" ht="18.75" customHeight="1">
      <c r="A14" s="28">
        <v>6</v>
      </c>
      <c r="B14" s="25"/>
      <c r="C14" s="25"/>
      <c r="D14" s="25"/>
      <c r="E14" s="16">
        <v>52</v>
      </c>
      <c r="F14" s="10" t="s">
        <v>187</v>
      </c>
      <c r="G14" s="11" t="s">
        <v>188</v>
      </c>
      <c r="H14" s="29">
        <v>34164</v>
      </c>
      <c r="I14" s="30">
        <f t="shared" si="0"/>
        <v>6808</v>
      </c>
      <c r="J14" s="12" t="s">
        <v>55</v>
      </c>
      <c r="K14" s="13" t="s">
        <v>91</v>
      </c>
      <c r="L14" s="13" t="s">
        <v>57</v>
      </c>
      <c r="M14" s="14">
        <v>1</v>
      </c>
      <c r="N14" s="31"/>
      <c r="O14" s="32">
        <v>0.0007452546296296296</v>
      </c>
      <c r="P14" s="33">
        <f t="shared" si="1"/>
        <v>0.0007452546296296296</v>
      </c>
      <c r="Q14" s="33">
        <f t="shared" si="1"/>
        <v>0</v>
      </c>
      <c r="R14" s="26"/>
      <c r="S14" s="26"/>
      <c r="T14" s="26"/>
      <c r="U14" s="26"/>
      <c r="V14" s="26"/>
      <c r="W14" s="26"/>
    </row>
    <row r="15" spans="1:23" s="27" customFormat="1" ht="19.5" customHeight="1">
      <c r="A15" s="28">
        <v>7</v>
      </c>
      <c r="B15" s="25"/>
      <c r="C15" s="25"/>
      <c r="D15" s="25"/>
      <c r="E15" s="16">
        <v>39</v>
      </c>
      <c r="F15" s="10" t="s">
        <v>67</v>
      </c>
      <c r="G15" s="11" t="s">
        <v>189</v>
      </c>
      <c r="H15" s="29">
        <v>32938</v>
      </c>
      <c r="I15" s="30">
        <f t="shared" si="0"/>
        <v>8034</v>
      </c>
      <c r="J15" s="12" t="s">
        <v>16</v>
      </c>
      <c r="K15" s="13" t="s">
        <v>13</v>
      </c>
      <c r="L15" s="13" t="s">
        <v>12</v>
      </c>
      <c r="M15" s="14">
        <v>1</v>
      </c>
      <c r="N15" s="31"/>
      <c r="O15" s="32">
        <v>0.0007878472222222223</v>
      </c>
      <c r="P15" s="33">
        <f t="shared" si="1"/>
        <v>0.0007878472222222223</v>
      </c>
      <c r="Q15" s="33">
        <f t="shared" si="1"/>
        <v>0</v>
      </c>
      <c r="R15" s="26"/>
      <c r="S15" s="26"/>
      <c r="T15" s="26"/>
      <c r="U15" s="26"/>
      <c r="V15" s="26"/>
      <c r="W15" s="26"/>
    </row>
    <row r="16" spans="1:23" s="27" customFormat="1" ht="19.5" customHeight="1">
      <c r="A16" s="28">
        <v>8</v>
      </c>
      <c r="B16" s="25"/>
      <c r="C16" s="25">
        <v>2</v>
      </c>
      <c r="D16" s="25"/>
      <c r="E16" s="16">
        <v>56</v>
      </c>
      <c r="F16" s="10" t="s">
        <v>71</v>
      </c>
      <c r="G16" s="11" t="s">
        <v>72</v>
      </c>
      <c r="H16" s="29">
        <v>34736</v>
      </c>
      <c r="I16" s="30">
        <f t="shared" si="0"/>
        <v>6236</v>
      </c>
      <c r="J16" s="12" t="s">
        <v>7</v>
      </c>
      <c r="K16" s="13" t="s">
        <v>11</v>
      </c>
      <c r="L16" s="13" t="s">
        <v>12</v>
      </c>
      <c r="M16" s="14"/>
      <c r="N16" s="31"/>
      <c r="O16" s="32">
        <v>0.0008039351851851852</v>
      </c>
      <c r="P16" s="33">
        <f>O16*M20</f>
        <v>0.000763738425925926</v>
      </c>
      <c r="Q16" s="33"/>
      <c r="R16" s="26"/>
      <c r="S16" s="26"/>
      <c r="T16" s="26"/>
      <c r="U16" s="26"/>
      <c r="V16" s="26"/>
      <c r="W16" s="26"/>
    </row>
    <row r="17" spans="1:23" s="27" customFormat="1" ht="19.5" customHeight="1">
      <c r="A17" s="28">
        <v>9</v>
      </c>
      <c r="B17" s="25"/>
      <c r="C17" s="25"/>
      <c r="D17" s="25">
        <v>1</v>
      </c>
      <c r="E17" s="16">
        <v>23</v>
      </c>
      <c r="F17" s="10" t="s">
        <v>67</v>
      </c>
      <c r="G17" s="11" t="s">
        <v>68</v>
      </c>
      <c r="H17" s="29">
        <v>24822</v>
      </c>
      <c r="I17" s="30">
        <f t="shared" si="0"/>
        <v>16150</v>
      </c>
      <c r="J17" s="12" t="s">
        <v>55</v>
      </c>
      <c r="K17" s="13" t="s">
        <v>13</v>
      </c>
      <c r="L17" s="13" t="s">
        <v>12</v>
      </c>
      <c r="M17" s="14">
        <v>1</v>
      </c>
      <c r="N17" s="31">
        <v>0.9088</v>
      </c>
      <c r="O17" s="32">
        <v>0.0008498842592592593</v>
      </c>
      <c r="P17" s="33">
        <f aca="true" t="shared" si="2" ref="P17:Q21">O17*M17</f>
        <v>0.0008498842592592593</v>
      </c>
      <c r="Q17" s="33">
        <f t="shared" si="2"/>
        <v>0.000772374814814815</v>
      </c>
      <c r="R17" s="26"/>
      <c r="S17" s="26"/>
      <c r="T17" s="26"/>
      <c r="U17" s="26"/>
      <c r="V17" s="26"/>
      <c r="W17" s="26"/>
    </row>
    <row r="18" spans="1:23" s="27" customFormat="1" ht="19.5" customHeight="1">
      <c r="A18" s="28">
        <v>10</v>
      </c>
      <c r="B18" s="25"/>
      <c r="C18" s="25"/>
      <c r="D18" s="25">
        <v>2</v>
      </c>
      <c r="E18" s="16">
        <v>28</v>
      </c>
      <c r="F18" s="10" t="s">
        <v>73</v>
      </c>
      <c r="G18" s="11" t="s">
        <v>74</v>
      </c>
      <c r="H18" s="29">
        <v>20938</v>
      </c>
      <c r="I18" s="30">
        <f t="shared" si="0"/>
        <v>20034</v>
      </c>
      <c r="J18" s="12" t="s">
        <v>55</v>
      </c>
      <c r="K18" s="13" t="s">
        <v>13</v>
      </c>
      <c r="L18" s="13" t="s">
        <v>12</v>
      </c>
      <c r="M18" s="14">
        <v>1</v>
      </c>
      <c r="N18" s="31">
        <v>0.849</v>
      </c>
      <c r="O18" s="32">
        <v>0.0009248842592592593</v>
      </c>
      <c r="P18" s="33">
        <f t="shared" si="2"/>
        <v>0.0009248842592592593</v>
      </c>
      <c r="Q18" s="33">
        <f t="shared" si="2"/>
        <v>0.0007852267361111112</v>
      </c>
      <c r="R18" s="26"/>
      <c r="S18" s="26"/>
      <c r="T18" s="26"/>
      <c r="U18" s="26"/>
      <c r="V18" s="26"/>
      <c r="W18" s="26"/>
    </row>
    <row r="19" spans="1:23" s="27" customFormat="1" ht="19.5" customHeight="1">
      <c r="A19" s="28">
        <v>11</v>
      </c>
      <c r="B19" s="25">
        <v>1</v>
      </c>
      <c r="C19" s="25"/>
      <c r="D19" s="25"/>
      <c r="E19" s="16">
        <v>70</v>
      </c>
      <c r="F19" s="10" t="s">
        <v>85</v>
      </c>
      <c r="G19" s="11" t="s">
        <v>129</v>
      </c>
      <c r="H19" s="29">
        <v>35813</v>
      </c>
      <c r="I19" s="30">
        <f t="shared" si="0"/>
        <v>5159</v>
      </c>
      <c r="J19" s="12" t="s">
        <v>16</v>
      </c>
      <c r="K19" s="13" t="s">
        <v>15</v>
      </c>
      <c r="L19" s="13" t="s">
        <v>22</v>
      </c>
      <c r="M19" s="14">
        <v>1</v>
      </c>
      <c r="N19" s="31"/>
      <c r="O19" s="32">
        <v>0.000944212962962963</v>
      </c>
      <c r="P19" s="33">
        <f t="shared" si="2"/>
        <v>0.000944212962962963</v>
      </c>
      <c r="Q19" s="33">
        <f t="shared" si="2"/>
        <v>0</v>
      </c>
      <c r="R19" s="26"/>
      <c r="S19" s="26"/>
      <c r="T19" s="26"/>
      <c r="U19" s="26"/>
      <c r="V19" s="26"/>
      <c r="W19" s="26"/>
    </row>
    <row r="20" spans="1:23" s="27" customFormat="1" ht="19.5" customHeight="1">
      <c r="A20" s="28">
        <v>12</v>
      </c>
      <c r="B20" s="25"/>
      <c r="C20" s="25"/>
      <c r="D20" s="25">
        <v>3</v>
      </c>
      <c r="E20" s="16">
        <v>73</v>
      </c>
      <c r="F20" s="10" t="s">
        <v>130</v>
      </c>
      <c r="G20" s="11" t="s">
        <v>131</v>
      </c>
      <c r="H20" s="29">
        <v>22836</v>
      </c>
      <c r="I20" s="30">
        <f t="shared" si="0"/>
        <v>18136</v>
      </c>
      <c r="J20" s="12" t="s">
        <v>132</v>
      </c>
      <c r="K20" s="13" t="s">
        <v>15</v>
      </c>
      <c r="L20" s="13" t="s">
        <v>133</v>
      </c>
      <c r="M20" s="14">
        <v>0.95</v>
      </c>
      <c r="N20" s="31">
        <v>0.8779</v>
      </c>
      <c r="O20" s="32">
        <v>0.0010041666666666667</v>
      </c>
      <c r="P20" s="33">
        <f t="shared" si="2"/>
        <v>0.0009539583333333332</v>
      </c>
      <c r="Q20" s="33">
        <f t="shared" si="2"/>
        <v>0.0008374800208333333</v>
      </c>
      <c r="R20" s="26"/>
      <c r="S20" s="26"/>
      <c r="T20" s="26"/>
      <c r="U20" s="26"/>
      <c r="V20" s="26"/>
      <c r="W20" s="26"/>
    </row>
    <row r="21" spans="1:23" s="27" customFormat="1" ht="19.5" customHeight="1">
      <c r="A21" s="28">
        <v>13</v>
      </c>
      <c r="B21" s="25"/>
      <c r="C21" s="25">
        <v>3</v>
      </c>
      <c r="D21" s="25"/>
      <c r="E21" s="16">
        <v>48</v>
      </c>
      <c r="F21" s="10" t="s">
        <v>121</v>
      </c>
      <c r="G21" s="11" t="s">
        <v>137</v>
      </c>
      <c r="H21" s="29">
        <v>35241</v>
      </c>
      <c r="I21" s="30">
        <f t="shared" si="0"/>
        <v>5731</v>
      </c>
      <c r="J21" s="12" t="s">
        <v>55</v>
      </c>
      <c r="K21" s="13" t="s">
        <v>91</v>
      </c>
      <c r="L21" s="13" t="s">
        <v>57</v>
      </c>
      <c r="M21" s="14">
        <v>1</v>
      </c>
      <c r="N21" s="31"/>
      <c r="O21" s="32">
        <v>0.0011413194444444444</v>
      </c>
      <c r="P21" s="33">
        <f t="shared" si="2"/>
        <v>0.0011413194444444444</v>
      </c>
      <c r="Q21" s="33">
        <f t="shared" si="2"/>
        <v>0</v>
      </c>
      <c r="R21" s="26"/>
      <c r="S21" s="26"/>
      <c r="T21" s="26"/>
      <c r="U21" s="26"/>
      <c r="V21" s="26"/>
      <c r="W21" s="26"/>
    </row>
    <row r="22" spans="1:23" s="27" customFormat="1" ht="19.5" customHeight="1">
      <c r="A22" s="28"/>
      <c r="B22" s="25"/>
      <c r="C22" s="25">
        <v>4</v>
      </c>
      <c r="D22" s="25"/>
      <c r="E22" s="16">
        <v>21</v>
      </c>
      <c r="F22" s="10" t="s">
        <v>123</v>
      </c>
      <c r="G22" s="11" t="s">
        <v>124</v>
      </c>
      <c r="H22" s="29">
        <v>34788</v>
      </c>
      <c r="I22" s="30">
        <f t="shared" si="0"/>
        <v>6184</v>
      </c>
      <c r="J22" s="12" t="s">
        <v>14</v>
      </c>
      <c r="K22" s="13" t="s">
        <v>17</v>
      </c>
      <c r="L22" s="13" t="s">
        <v>18</v>
      </c>
      <c r="M22" s="14">
        <v>1</v>
      </c>
      <c r="N22" s="31"/>
      <c r="O22" s="32" t="s">
        <v>45</v>
      </c>
      <c r="P22" s="33" t="s">
        <v>45</v>
      </c>
      <c r="Q22" s="33"/>
      <c r="R22" s="26"/>
      <c r="S22" s="26"/>
      <c r="T22" s="26"/>
      <c r="U22" s="26"/>
      <c r="V22" s="26"/>
      <c r="W22" s="26"/>
    </row>
    <row r="23" spans="1:23" s="27" customFormat="1" ht="19.5" customHeight="1">
      <c r="A23" s="28"/>
      <c r="B23" s="25"/>
      <c r="C23" s="25"/>
      <c r="D23" s="25"/>
      <c r="E23" s="16">
        <v>64</v>
      </c>
      <c r="F23" s="10" t="s">
        <v>63</v>
      </c>
      <c r="G23" s="11" t="s">
        <v>64</v>
      </c>
      <c r="H23" s="29">
        <v>26749</v>
      </c>
      <c r="I23" s="30">
        <f t="shared" si="0"/>
        <v>14223</v>
      </c>
      <c r="J23" s="12" t="s">
        <v>55</v>
      </c>
      <c r="K23" s="13" t="s">
        <v>56</v>
      </c>
      <c r="L23" s="13" t="s">
        <v>57</v>
      </c>
      <c r="M23" s="14">
        <v>1</v>
      </c>
      <c r="N23" s="31"/>
      <c r="O23" s="32" t="s">
        <v>45</v>
      </c>
      <c r="P23" s="33" t="s">
        <v>45</v>
      </c>
      <c r="Q23" s="33"/>
      <c r="R23" s="26"/>
      <c r="S23" s="26"/>
      <c r="T23" s="26"/>
      <c r="U23" s="26"/>
      <c r="V23" s="26"/>
      <c r="W23" s="26"/>
    </row>
    <row r="24" spans="1:23" s="27" customFormat="1" ht="19.5" customHeight="1">
      <c r="A24" s="28"/>
      <c r="B24" s="25"/>
      <c r="C24" s="25"/>
      <c r="D24" s="25"/>
      <c r="E24" s="16">
        <v>15</v>
      </c>
      <c r="F24" s="10" t="s">
        <v>134</v>
      </c>
      <c r="G24" s="11" t="s">
        <v>135</v>
      </c>
      <c r="H24" s="29">
        <v>23542</v>
      </c>
      <c r="I24" s="30">
        <f t="shared" si="0"/>
        <v>17430</v>
      </c>
      <c r="J24" s="12" t="s">
        <v>14</v>
      </c>
      <c r="K24" s="13" t="s">
        <v>17</v>
      </c>
      <c r="L24" s="13" t="s">
        <v>18</v>
      </c>
      <c r="M24" s="14">
        <v>1</v>
      </c>
      <c r="N24" s="31">
        <v>0.8901</v>
      </c>
      <c r="O24" s="32" t="s">
        <v>45</v>
      </c>
      <c r="P24" s="33" t="s">
        <v>45</v>
      </c>
      <c r="Q24" s="33"/>
      <c r="R24" s="26"/>
      <c r="S24" s="26"/>
      <c r="T24" s="26"/>
      <c r="U24" s="26"/>
      <c r="V24" s="26"/>
      <c r="W24" s="26"/>
    </row>
    <row r="25" spans="1:23" s="27" customFormat="1" ht="19.5" customHeight="1">
      <c r="A25" s="28"/>
      <c r="B25" s="25"/>
      <c r="C25" s="25"/>
      <c r="D25" s="25"/>
      <c r="E25" s="16">
        <v>13</v>
      </c>
      <c r="F25" s="10" t="s">
        <v>77</v>
      </c>
      <c r="G25" s="11" t="s">
        <v>78</v>
      </c>
      <c r="H25" s="29">
        <v>31422</v>
      </c>
      <c r="I25" s="30">
        <f t="shared" si="0"/>
        <v>9550</v>
      </c>
      <c r="J25" s="12" t="s">
        <v>14</v>
      </c>
      <c r="K25" s="13" t="s">
        <v>17</v>
      </c>
      <c r="L25" s="13" t="s">
        <v>18</v>
      </c>
      <c r="M25" s="14">
        <v>1</v>
      </c>
      <c r="N25" s="31"/>
      <c r="O25" s="32" t="s">
        <v>45</v>
      </c>
      <c r="P25" s="33" t="s">
        <v>45</v>
      </c>
      <c r="Q25" s="33"/>
      <c r="R25" s="26"/>
      <c r="S25" s="26"/>
      <c r="T25" s="26"/>
      <c r="U25" s="26"/>
      <c r="V25" s="26"/>
      <c r="W25" s="26"/>
    </row>
    <row r="26" spans="1:23" s="27" customFormat="1" ht="19.5" customHeight="1">
      <c r="A26" s="28"/>
      <c r="B26" s="25"/>
      <c r="C26" s="25"/>
      <c r="D26" s="25"/>
      <c r="E26" s="16">
        <v>18</v>
      </c>
      <c r="F26" s="10" t="s">
        <v>140</v>
      </c>
      <c r="G26" s="11" t="s">
        <v>141</v>
      </c>
      <c r="H26" s="29">
        <v>19220</v>
      </c>
      <c r="I26" s="30">
        <f t="shared" si="0"/>
        <v>21752</v>
      </c>
      <c r="J26" s="12" t="s">
        <v>14</v>
      </c>
      <c r="K26" s="13" t="s">
        <v>17</v>
      </c>
      <c r="L26" s="13" t="s">
        <v>142</v>
      </c>
      <c r="M26" s="14">
        <v>1</v>
      </c>
      <c r="N26" s="31">
        <v>0.8219</v>
      </c>
      <c r="O26" s="32" t="s">
        <v>45</v>
      </c>
      <c r="P26" s="33" t="s">
        <v>45</v>
      </c>
      <c r="Q26" s="33"/>
      <c r="R26" s="26"/>
      <c r="S26" s="26"/>
      <c r="T26" s="26"/>
      <c r="U26" s="26"/>
      <c r="V26" s="26"/>
      <c r="W26" s="26"/>
    </row>
  </sheetData>
  <sheetProtection/>
  <mergeCells count="14">
    <mergeCell ref="P7:P8"/>
    <mergeCell ref="Q7:Q8"/>
    <mergeCell ref="M7:M8"/>
    <mergeCell ref="J7:J8"/>
    <mergeCell ref="L7:L8"/>
    <mergeCell ref="O7:O8"/>
    <mergeCell ref="N7:N8"/>
    <mergeCell ref="H7:H8"/>
    <mergeCell ref="I7:I8"/>
    <mergeCell ref="K7:K8"/>
    <mergeCell ref="A7:D7"/>
    <mergeCell ref="E7:E8"/>
    <mergeCell ref="F7:F8"/>
    <mergeCell ref="G7:G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3" width="3.140625" style="1" customWidth="1"/>
    <col min="4" max="4" width="4.57421875" style="1" customWidth="1"/>
    <col min="5" max="5" width="10.57421875" style="1" bestFit="1" customWidth="1"/>
    <col min="6" max="6" width="12.57421875" style="1" customWidth="1"/>
    <col min="7" max="7" width="9.00390625" style="1" customWidth="1"/>
    <col min="8" max="8" width="5.00390625" style="1" bestFit="1" customWidth="1"/>
    <col min="9" max="9" width="3.421875" style="1" customWidth="1"/>
    <col min="10" max="10" width="7.7109375" style="1" bestFit="1" customWidth="1"/>
    <col min="11" max="11" width="7.421875" style="1" bestFit="1" customWidth="1"/>
    <col min="12" max="12" width="4.421875" style="1" customWidth="1"/>
    <col min="13" max="13" width="4.7109375" style="1" customWidth="1"/>
    <col min="14" max="14" width="9.57421875" style="1" customWidth="1"/>
    <col min="15" max="15" width="7.8515625" style="1" customWidth="1"/>
    <col min="16" max="16" width="7.7109375" style="1" customWidth="1"/>
    <col min="17" max="22" width="9.57421875" style="1" customWidth="1"/>
    <col min="23" max="16384" width="9.140625" style="1" customWidth="1"/>
  </cols>
  <sheetData>
    <row r="1" spans="1:16" ht="20.25" customHeight="1">
      <c r="A1" s="18" t="s">
        <v>26</v>
      </c>
      <c r="B1" s="1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4:16" ht="12.75" customHeight="1">
      <c r="D2" s="9" t="s">
        <v>201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2.75" customHeight="1">
      <c r="D3" s="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2" ht="19.5" customHeight="1">
      <c r="A4" s="4"/>
      <c r="B4" s="4"/>
      <c r="C4" s="4"/>
      <c r="D4" s="4"/>
      <c r="E4" s="5" t="s">
        <v>222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9.5" customHeight="1">
      <c r="A6" s="6"/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20"/>
      <c r="O6" s="20"/>
      <c r="P6" s="20"/>
      <c r="Q6" s="4"/>
      <c r="R6" s="4"/>
      <c r="S6" s="4"/>
      <c r="T6" s="4"/>
      <c r="U6" s="4"/>
      <c r="V6" s="4"/>
    </row>
    <row r="7" spans="1:21" ht="19.5" customHeight="1">
      <c r="A7" s="105" t="s">
        <v>46</v>
      </c>
      <c r="B7" s="106"/>
      <c r="C7" s="106"/>
      <c r="D7" s="99" t="s">
        <v>9</v>
      </c>
      <c r="E7" s="108" t="s">
        <v>0</v>
      </c>
      <c r="F7" s="110" t="s">
        <v>1</v>
      </c>
      <c r="G7" s="101" t="s">
        <v>8</v>
      </c>
      <c r="H7" s="103" t="s">
        <v>2</v>
      </c>
      <c r="I7" s="103" t="s">
        <v>4</v>
      </c>
      <c r="J7" s="103" t="s">
        <v>3</v>
      </c>
      <c r="K7" s="103" t="s">
        <v>10</v>
      </c>
      <c r="L7" s="103" t="s">
        <v>6</v>
      </c>
      <c r="M7" s="101" t="s">
        <v>48</v>
      </c>
      <c r="N7" s="115" t="s">
        <v>49</v>
      </c>
      <c r="O7" s="114" t="s">
        <v>25</v>
      </c>
      <c r="P7" s="4"/>
      <c r="Q7" s="4"/>
      <c r="R7" s="4"/>
      <c r="S7" s="4"/>
      <c r="T7" s="4"/>
      <c r="U7" s="4"/>
    </row>
    <row r="8" spans="1:21" s="27" customFormat="1" ht="15" customHeight="1">
      <c r="A8" s="25" t="s">
        <v>51</v>
      </c>
      <c r="B8" s="16" t="s">
        <v>61</v>
      </c>
      <c r="C8" s="25" t="s">
        <v>62</v>
      </c>
      <c r="D8" s="100"/>
      <c r="E8" s="109"/>
      <c r="F8" s="111"/>
      <c r="G8" s="102"/>
      <c r="H8" s="104"/>
      <c r="I8" s="104"/>
      <c r="J8" s="104"/>
      <c r="K8" s="104"/>
      <c r="L8" s="104"/>
      <c r="M8" s="102"/>
      <c r="N8" s="115"/>
      <c r="O8" s="114"/>
      <c r="P8" s="26"/>
      <c r="Q8" s="26"/>
      <c r="R8" s="26"/>
      <c r="S8" s="26"/>
      <c r="T8" s="26"/>
      <c r="U8" s="26"/>
    </row>
    <row r="9" spans="1:21" s="27" customFormat="1" ht="19.5" customHeight="1">
      <c r="A9" s="28">
        <v>1</v>
      </c>
      <c r="B9" s="28"/>
      <c r="C9" s="25"/>
      <c r="D9" s="16">
        <v>46</v>
      </c>
      <c r="E9" s="10" t="s">
        <v>181</v>
      </c>
      <c r="F9" s="11" t="s">
        <v>182</v>
      </c>
      <c r="G9" s="29">
        <v>33920</v>
      </c>
      <c r="H9" s="30">
        <f>IF(COUNT(G9)=0,"---",40972-G9)</f>
        <v>7052</v>
      </c>
      <c r="I9" s="12" t="s">
        <v>55</v>
      </c>
      <c r="J9" s="13" t="s">
        <v>91</v>
      </c>
      <c r="K9" s="13" t="s">
        <v>57</v>
      </c>
      <c r="L9" s="14">
        <v>1</v>
      </c>
      <c r="M9" s="31"/>
      <c r="N9" s="32">
        <v>0.002240972222222222</v>
      </c>
      <c r="O9" s="33">
        <f>L9*N9</f>
        <v>0.002240972222222222</v>
      </c>
      <c r="P9" s="26"/>
      <c r="Q9" s="26"/>
      <c r="R9" s="26"/>
      <c r="S9" s="26"/>
      <c r="T9" s="26"/>
      <c r="U9" s="26"/>
    </row>
    <row r="10" spans="1:21" s="27" customFormat="1" ht="19.5" customHeight="1">
      <c r="A10" s="28">
        <v>2</v>
      </c>
      <c r="B10" s="28">
        <v>1</v>
      </c>
      <c r="C10" s="25"/>
      <c r="D10" s="16">
        <v>45</v>
      </c>
      <c r="E10" s="10" t="s">
        <v>171</v>
      </c>
      <c r="F10" s="11" t="s">
        <v>172</v>
      </c>
      <c r="G10" s="29">
        <v>35598</v>
      </c>
      <c r="H10" s="30">
        <f>IF(COUNT(G10)=0,"---",40972-G10)</f>
        <v>5374</v>
      </c>
      <c r="I10" s="12" t="s">
        <v>55</v>
      </c>
      <c r="J10" s="13" t="s">
        <v>91</v>
      </c>
      <c r="K10" s="13" t="s">
        <v>57</v>
      </c>
      <c r="L10" s="14">
        <v>1</v>
      </c>
      <c r="M10" s="31"/>
      <c r="N10" s="32">
        <v>0.002584375</v>
      </c>
      <c r="O10" s="33">
        <f>L10*N10</f>
        <v>0.002584375</v>
      </c>
      <c r="P10" s="26"/>
      <c r="Q10" s="26"/>
      <c r="R10" s="26"/>
      <c r="S10" s="26"/>
      <c r="T10" s="26"/>
      <c r="U10" s="26"/>
    </row>
    <row r="11" spans="1:21" s="27" customFormat="1" ht="19.5" customHeight="1">
      <c r="A11" s="28"/>
      <c r="B11" s="28"/>
      <c r="C11" s="25"/>
      <c r="D11" s="16">
        <v>67</v>
      </c>
      <c r="E11" s="10" t="s">
        <v>53</v>
      </c>
      <c r="F11" s="11" t="s">
        <v>54</v>
      </c>
      <c r="G11" s="29">
        <v>33407</v>
      </c>
      <c r="H11" s="30">
        <f>IF(COUNT(G11)=0,"---",40972-G11)</f>
        <v>7565</v>
      </c>
      <c r="I11" s="12" t="s">
        <v>55</v>
      </c>
      <c r="J11" s="13" t="s">
        <v>56</v>
      </c>
      <c r="K11" s="13" t="s">
        <v>57</v>
      </c>
      <c r="L11" s="14">
        <v>1</v>
      </c>
      <c r="M11" s="31"/>
      <c r="N11" s="32" t="s">
        <v>45</v>
      </c>
      <c r="O11" s="33" t="s">
        <v>45</v>
      </c>
      <c r="P11" s="26"/>
      <c r="Q11" s="26"/>
      <c r="R11" s="26"/>
      <c r="S11" s="26"/>
      <c r="T11" s="26"/>
      <c r="U11" s="26"/>
    </row>
  </sheetData>
  <sheetProtection/>
  <mergeCells count="13">
    <mergeCell ref="G7:G8"/>
    <mergeCell ref="H7:H8"/>
    <mergeCell ref="J7:J8"/>
    <mergeCell ref="A7:C7"/>
    <mergeCell ref="D7:D8"/>
    <mergeCell ref="E7:E8"/>
    <mergeCell ref="F7:F8"/>
    <mergeCell ref="O7:O8"/>
    <mergeCell ref="L7:L8"/>
    <mergeCell ref="I7:I8"/>
    <mergeCell ref="K7:K8"/>
    <mergeCell ref="N7:N8"/>
    <mergeCell ref="M7:M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2" width="3.140625" style="1" customWidth="1"/>
    <col min="3" max="3" width="4.57421875" style="1" customWidth="1"/>
    <col min="4" max="4" width="10.57421875" style="1" bestFit="1" customWidth="1"/>
    <col min="5" max="5" width="14.57421875" style="1" customWidth="1"/>
    <col min="6" max="6" width="9.00390625" style="1" customWidth="1"/>
    <col min="7" max="7" width="5.00390625" style="1" bestFit="1" customWidth="1"/>
    <col min="8" max="8" width="3.421875" style="1" customWidth="1"/>
    <col min="9" max="9" width="7.7109375" style="1" bestFit="1" customWidth="1"/>
    <col min="10" max="10" width="7.421875" style="1" bestFit="1" customWidth="1"/>
    <col min="11" max="11" width="4.421875" style="1" customWidth="1"/>
    <col min="12" max="12" width="4.7109375" style="1" customWidth="1"/>
    <col min="13" max="13" width="9.57421875" style="1" customWidth="1"/>
    <col min="14" max="14" width="7.8515625" style="1" customWidth="1"/>
    <col min="15" max="15" width="7.7109375" style="1" customWidth="1"/>
    <col min="16" max="21" width="9.57421875" style="1" customWidth="1"/>
    <col min="22" max="16384" width="9.140625" style="1" customWidth="1"/>
  </cols>
  <sheetData>
    <row r="1" spans="1:15" ht="20.25" customHeight="1">
      <c r="A1" s="18" t="s">
        <v>26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ht="12.75" customHeight="1">
      <c r="C2" s="9" t="s">
        <v>201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3:15" ht="12.75" customHeight="1"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1" ht="19.5" customHeight="1">
      <c r="A4" s="4"/>
      <c r="B4" s="4"/>
      <c r="C4" s="4"/>
      <c r="D4" s="5" t="s">
        <v>223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9.5" customHeight="1">
      <c r="A6" s="6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20"/>
      <c r="N6" s="20"/>
      <c r="O6" s="20"/>
      <c r="P6" s="4"/>
      <c r="Q6" s="4"/>
      <c r="R6" s="4"/>
      <c r="S6" s="4"/>
      <c r="T6" s="4"/>
      <c r="U6" s="4"/>
    </row>
    <row r="7" spans="1:20" ht="19.5" customHeight="1">
      <c r="A7" s="105" t="s">
        <v>46</v>
      </c>
      <c r="B7" s="106"/>
      <c r="C7" s="99" t="s">
        <v>9</v>
      </c>
      <c r="D7" s="108" t="s">
        <v>0</v>
      </c>
      <c r="E7" s="110" t="s">
        <v>1</v>
      </c>
      <c r="F7" s="101" t="s">
        <v>8</v>
      </c>
      <c r="G7" s="103" t="s">
        <v>2</v>
      </c>
      <c r="H7" s="103" t="s">
        <v>4</v>
      </c>
      <c r="I7" s="103" t="s">
        <v>3</v>
      </c>
      <c r="J7" s="103" t="s">
        <v>10</v>
      </c>
      <c r="K7" s="103" t="s">
        <v>6</v>
      </c>
      <c r="L7" s="101" t="s">
        <v>48</v>
      </c>
      <c r="M7" s="115" t="s">
        <v>49</v>
      </c>
      <c r="N7" s="114" t="s">
        <v>25</v>
      </c>
      <c r="O7" s="4"/>
      <c r="P7" s="4"/>
      <c r="Q7" s="4"/>
      <c r="R7" s="4"/>
      <c r="S7" s="4"/>
      <c r="T7" s="4"/>
    </row>
    <row r="8" spans="1:20" s="27" customFormat="1" ht="15" customHeight="1">
      <c r="A8" s="25" t="s">
        <v>51</v>
      </c>
      <c r="B8" s="16" t="s">
        <v>61</v>
      </c>
      <c r="C8" s="100"/>
      <c r="D8" s="109"/>
      <c r="E8" s="111"/>
      <c r="F8" s="102"/>
      <c r="G8" s="104"/>
      <c r="H8" s="104"/>
      <c r="I8" s="104"/>
      <c r="J8" s="104"/>
      <c r="K8" s="104"/>
      <c r="L8" s="102"/>
      <c r="M8" s="115"/>
      <c r="N8" s="114"/>
      <c r="O8" s="26"/>
      <c r="P8" s="26"/>
      <c r="Q8" s="26"/>
      <c r="R8" s="26"/>
      <c r="S8" s="26"/>
      <c r="T8" s="26"/>
    </row>
    <row r="9" spans="1:20" s="27" customFormat="1" ht="19.5" customHeight="1">
      <c r="A9" s="28">
        <v>1</v>
      </c>
      <c r="B9" s="25"/>
      <c r="C9" s="16">
        <v>63</v>
      </c>
      <c r="D9" s="10" t="s">
        <v>65</v>
      </c>
      <c r="E9" s="11" t="s">
        <v>66</v>
      </c>
      <c r="F9" s="29">
        <v>32930</v>
      </c>
      <c r="G9" s="30">
        <f aca="true" t="shared" si="0" ref="G9:G16">IF(COUNT(F9)=0,"---",40972-F9)</f>
        <v>8042</v>
      </c>
      <c r="H9" s="12" t="s">
        <v>7</v>
      </c>
      <c r="I9" s="13" t="s">
        <v>56</v>
      </c>
      <c r="J9" s="13" t="s">
        <v>57</v>
      </c>
      <c r="K9" s="14">
        <v>1</v>
      </c>
      <c r="L9" s="31"/>
      <c r="M9" s="32">
        <v>0.0016893518518518518</v>
      </c>
      <c r="N9" s="33">
        <f>K9*M9</f>
        <v>0.0016893518518518518</v>
      </c>
      <c r="O9" s="26"/>
      <c r="P9" s="26"/>
      <c r="Q9" s="26"/>
      <c r="R9" s="26"/>
      <c r="S9" s="26"/>
      <c r="T9" s="26"/>
    </row>
    <row r="10" spans="1:20" s="27" customFormat="1" ht="19.5" customHeight="1">
      <c r="A10" s="28">
        <v>2</v>
      </c>
      <c r="B10" s="25"/>
      <c r="C10" s="16">
        <v>75</v>
      </c>
      <c r="D10" s="10" t="s">
        <v>69</v>
      </c>
      <c r="E10" s="11" t="s">
        <v>70</v>
      </c>
      <c r="F10" s="29">
        <v>27159</v>
      </c>
      <c r="G10" s="30">
        <f t="shared" si="0"/>
        <v>13813</v>
      </c>
      <c r="H10" s="12" t="s">
        <v>14</v>
      </c>
      <c r="I10" s="13" t="s">
        <v>15</v>
      </c>
      <c r="J10" s="13" t="s">
        <v>22</v>
      </c>
      <c r="K10" s="14">
        <v>1</v>
      </c>
      <c r="L10" s="31"/>
      <c r="M10" s="32">
        <v>0.001814351851851852</v>
      </c>
      <c r="N10" s="33">
        <f>K10*M10</f>
        <v>0.001814351851851852</v>
      </c>
      <c r="O10" s="26"/>
      <c r="P10" s="26"/>
      <c r="Q10" s="26"/>
      <c r="R10" s="26"/>
      <c r="S10" s="26"/>
      <c r="T10" s="26"/>
    </row>
    <row r="11" spans="1:20" s="27" customFormat="1" ht="19.5" customHeight="1">
      <c r="A11" s="28">
        <v>3</v>
      </c>
      <c r="B11" s="25"/>
      <c r="C11" s="16">
        <v>56</v>
      </c>
      <c r="D11" s="10" t="s">
        <v>71</v>
      </c>
      <c r="E11" s="11" t="s">
        <v>72</v>
      </c>
      <c r="F11" s="29">
        <v>34736</v>
      </c>
      <c r="G11" s="30">
        <f t="shared" si="0"/>
        <v>6236</v>
      </c>
      <c r="H11" s="12" t="s">
        <v>7</v>
      </c>
      <c r="I11" s="13" t="s">
        <v>11</v>
      </c>
      <c r="J11" s="13" t="s">
        <v>12</v>
      </c>
      <c r="K11" s="14">
        <v>1</v>
      </c>
      <c r="L11" s="31"/>
      <c r="M11" s="32">
        <v>0.001833449074074074</v>
      </c>
      <c r="N11" s="33">
        <f>K11*M11</f>
        <v>0.001833449074074074</v>
      </c>
      <c r="O11" s="26"/>
      <c r="P11" s="26"/>
      <c r="Q11" s="26"/>
      <c r="R11" s="26"/>
      <c r="S11" s="26"/>
      <c r="T11" s="26"/>
    </row>
    <row r="12" spans="1:20" s="27" customFormat="1" ht="19.5" customHeight="1">
      <c r="A12" s="28">
        <v>4</v>
      </c>
      <c r="B12" s="25"/>
      <c r="C12" s="16">
        <v>44</v>
      </c>
      <c r="D12" s="10" t="s">
        <v>107</v>
      </c>
      <c r="E12" s="11" t="s">
        <v>108</v>
      </c>
      <c r="F12" s="29">
        <v>35195</v>
      </c>
      <c r="G12" s="30">
        <f t="shared" si="0"/>
        <v>5777</v>
      </c>
      <c r="H12" s="12" t="s">
        <v>55</v>
      </c>
      <c r="I12" s="13" t="s">
        <v>91</v>
      </c>
      <c r="J12" s="13" t="s">
        <v>57</v>
      </c>
      <c r="K12" s="14">
        <v>1</v>
      </c>
      <c r="L12" s="31"/>
      <c r="M12" s="32">
        <v>0.001841087962962963</v>
      </c>
      <c r="N12" s="33">
        <f>K12*M12</f>
        <v>0.001841087962962963</v>
      </c>
      <c r="O12" s="26"/>
      <c r="P12" s="26"/>
      <c r="Q12" s="26"/>
      <c r="R12" s="26"/>
      <c r="S12" s="26"/>
      <c r="T12" s="26"/>
    </row>
    <row r="13" spans="1:20" s="27" customFormat="1" ht="19.5" customHeight="1">
      <c r="A13" s="28">
        <v>5</v>
      </c>
      <c r="B13" s="25">
        <v>1</v>
      </c>
      <c r="C13" s="16">
        <v>70</v>
      </c>
      <c r="D13" s="10" t="s">
        <v>85</v>
      </c>
      <c r="E13" s="11" t="s">
        <v>129</v>
      </c>
      <c r="F13" s="29">
        <v>35813</v>
      </c>
      <c r="G13" s="30">
        <f t="shared" si="0"/>
        <v>5159</v>
      </c>
      <c r="H13" s="12" t="s">
        <v>16</v>
      </c>
      <c r="I13" s="13" t="s">
        <v>15</v>
      </c>
      <c r="J13" s="13" t="s">
        <v>22</v>
      </c>
      <c r="K13" s="14">
        <v>1</v>
      </c>
      <c r="L13" s="31"/>
      <c r="M13" s="32">
        <v>0.002113425925925926</v>
      </c>
      <c r="N13" s="33">
        <f>K13*M13</f>
        <v>0.002113425925925926</v>
      </c>
      <c r="O13" s="26"/>
      <c r="P13" s="26"/>
      <c r="Q13" s="26"/>
      <c r="R13" s="26"/>
      <c r="S13" s="26"/>
      <c r="T13" s="26"/>
    </row>
    <row r="14" spans="1:20" ht="19.5" customHeight="1">
      <c r="A14" s="7"/>
      <c r="B14" s="34"/>
      <c r="C14" s="16">
        <v>13</v>
      </c>
      <c r="D14" s="10" t="s">
        <v>77</v>
      </c>
      <c r="E14" s="11" t="s">
        <v>78</v>
      </c>
      <c r="F14" s="23">
        <v>31422</v>
      </c>
      <c r="G14" s="8">
        <f t="shared" si="0"/>
        <v>9550</v>
      </c>
      <c r="H14" s="12" t="s">
        <v>14</v>
      </c>
      <c r="I14" s="13" t="s">
        <v>17</v>
      </c>
      <c r="J14" s="13" t="s">
        <v>18</v>
      </c>
      <c r="K14" s="14">
        <v>1</v>
      </c>
      <c r="L14" s="35"/>
      <c r="M14" s="36" t="s">
        <v>45</v>
      </c>
      <c r="N14" s="37" t="s">
        <v>45</v>
      </c>
      <c r="O14" s="4"/>
      <c r="P14" s="4"/>
      <c r="Q14" s="4"/>
      <c r="R14" s="4"/>
      <c r="S14" s="4"/>
      <c r="T14" s="4"/>
    </row>
    <row r="15" spans="1:20" ht="19.5" customHeight="1">
      <c r="A15" s="7"/>
      <c r="B15" s="34"/>
      <c r="C15" s="16">
        <v>39</v>
      </c>
      <c r="D15" s="10" t="s">
        <v>67</v>
      </c>
      <c r="E15" s="11" t="s">
        <v>189</v>
      </c>
      <c r="F15" s="23">
        <v>32938</v>
      </c>
      <c r="G15" s="8">
        <f t="shared" si="0"/>
        <v>8034</v>
      </c>
      <c r="H15" s="12" t="s">
        <v>16</v>
      </c>
      <c r="I15" s="13" t="s">
        <v>13</v>
      </c>
      <c r="J15" s="13" t="s">
        <v>12</v>
      </c>
      <c r="K15" s="14">
        <v>1</v>
      </c>
      <c r="L15" s="35"/>
      <c r="M15" s="36" t="s">
        <v>45</v>
      </c>
      <c r="N15" s="37" t="s">
        <v>45</v>
      </c>
      <c r="O15" s="4"/>
      <c r="P15" s="4"/>
      <c r="Q15" s="4"/>
      <c r="R15" s="4"/>
      <c r="S15" s="4"/>
      <c r="T15" s="4"/>
    </row>
    <row r="16" spans="1:20" ht="19.5" customHeight="1">
      <c r="A16" s="7"/>
      <c r="B16" s="34"/>
      <c r="C16" s="16">
        <v>64</v>
      </c>
      <c r="D16" s="10" t="s">
        <v>63</v>
      </c>
      <c r="E16" s="11" t="s">
        <v>64</v>
      </c>
      <c r="F16" s="23">
        <v>26749</v>
      </c>
      <c r="G16" s="8">
        <f t="shared" si="0"/>
        <v>14223</v>
      </c>
      <c r="H16" s="12" t="s">
        <v>55</v>
      </c>
      <c r="I16" s="13" t="s">
        <v>56</v>
      </c>
      <c r="J16" s="13" t="s">
        <v>57</v>
      </c>
      <c r="K16" s="14">
        <v>1</v>
      </c>
      <c r="L16" s="35"/>
      <c r="M16" s="36" t="s">
        <v>45</v>
      </c>
      <c r="N16" s="37" t="s">
        <v>45</v>
      </c>
      <c r="O16" s="4"/>
      <c r="P16" s="4"/>
      <c r="Q16" s="4"/>
      <c r="R16" s="4"/>
      <c r="S16" s="4"/>
      <c r="T16" s="4"/>
    </row>
  </sheetData>
  <sheetProtection/>
  <mergeCells count="13">
    <mergeCell ref="F7:F8"/>
    <mergeCell ref="G7:G8"/>
    <mergeCell ref="I7:I8"/>
    <mergeCell ref="A7:B7"/>
    <mergeCell ref="C7:C8"/>
    <mergeCell ref="D7:D8"/>
    <mergeCell ref="E7:E8"/>
    <mergeCell ref="N7:N8"/>
    <mergeCell ref="K7:K8"/>
    <mergeCell ref="H7:H8"/>
    <mergeCell ref="J7:J8"/>
    <mergeCell ref="M7:M8"/>
    <mergeCell ref="L7:L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Alfonsas</cp:lastModifiedBy>
  <cp:lastPrinted>2012-03-06T09:08:04Z</cp:lastPrinted>
  <dcterms:created xsi:type="dcterms:W3CDTF">2012-02-28T17:40:13Z</dcterms:created>
  <dcterms:modified xsi:type="dcterms:W3CDTF">2012-03-07T09:21:07Z</dcterms:modified>
  <cp:category/>
  <cp:version/>
  <cp:contentType/>
  <cp:contentStatus/>
</cp:coreProperties>
</file>