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9020" windowHeight="8580" firstSheet="16" activeTab="24"/>
  </bookViews>
  <sheets>
    <sheet name="60 V" sheetId="1" r:id="rId1"/>
    <sheet name="100 M" sheetId="2" r:id="rId2"/>
    <sheet name="100 V" sheetId="3" r:id="rId3"/>
    <sheet name="200 M" sheetId="4" r:id="rId4"/>
    <sheet name="200 V" sheetId="5" r:id="rId5"/>
    <sheet name="400 M" sheetId="6" r:id="rId6"/>
    <sheet name="400 V" sheetId="7" r:id="rId7"/>
    <sheet name="400 M vet" sheetId="8" r:id="rId8"/>
    <sheet name="400 V veter" sheetId="9" r:id="rId9"/>
    <sheet name="800" sheetId="10" r:id="rId10"/>
    <sheet name="1500 M" sheetId="11" r:id="rId11"/>
    <sheet name="1500 V" sheetId="12" r:id="rId12"/>
    <sheet name="5000M ir V" sheetId="13" r:id="rId13"/>
    <sheet name="Aukstis M" sheetId="14" r:id="rId14"/>
    <sheet name="Aukstis V" sheetId="15" r:id="rId15"/>
    <sheet name="Rutulys 4 kg M" sheetId="16" r:id="rId16"/>
    <sheet name="Rutulys 7,26 kg V" sheetId="17" r:id="rId17"/>
    <sheet name="Rutulys M JA ir vet" sheetId="18" r:id="rId18"/>
    <sheet name="Rutulys V JA ir vet" sheetId="19" r:id="rId19"/>
    <sheet name="Diskas M" sheetId="20" r:id="rId20"/>
    <sheet name="Diskas V" sheetId="21" r:id="rId21"/>
    <sheet name="Diskas V vet" sheetId="22" r:id="rId22"/>
    <sheet name="Ietis V" sheetId="23" r:id="rId23"/>
    <sheet name="Tolis M" sheetId="24" r:id="rId24"/>
    <sheet name="Tolis V" sheetId="25" r:id="rId25"/>
  </sheets>
  <externalReferences>
    <externalReference r:id="rId28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<sst xmlns="http://schemas.openxmlformats.org/spreadsheetml/2006/main" count="1671" uniqueCount="229">
  <si>
    <t>Vardas</t>
  </si>
  <si>
    <t>Pavardė</t>
  </si>
  <si>
    <t>Amž.</t>
  </si>
  <si>
    <t>Klubas</t>
  </si>
  <si>
    <t>Gr.</t>
  </si>
  <si>
    <t>Rez.</t>
  </si>
  <si>
    <t>Koef.</t>
  </si>
  <si>
    <t>Gim. data</t>
  </si>
  <si>
    <t>Nr.</t>
  </si>
  <si>
    <t>Sveikata</t>
  </si>
  <si>
    <t>Rez. su koef.</t>
  </si>
  <si>
    <t>Bandymai</t>
  </si>
  <si>
    <t>B1</t>
  </si>
  <si>
    <t>Disko metimas vyrams (2 kg.)</t>
  </si>
  <si>
    <t>LENGVOSIOS ATLETIKOS ČEMPIONATAS</t>
  </si>
  <si>
    <t>Rolandas</t>
  </si>
  <si>
    <t>Urbonas</t>
  </si>
  <si>
    <t>Vytautas</t>
  </si>
  <si>
    <t>Girnius</t>
  </si>
  <si>
    <t>Julius</t>
  </si>
  <si>
    <t>Streigys</t>
  </si>
  <si>
    <t>S</t>
  </si>
  <si>
    <t>Eilė</t>
  </si>
  <si>
    <t>B 2</t>
  </si>
  <si>
    <t>MES</t>
  </si>
  <si>
    <t>B2/3</t>
  </si>
  <si>
    <t>Remigijus</t>
  </si>
  <si>
    <t>Bagdonas</t>
  </si>
  <si>
    <t>Perkūnas</t>
  </si>
  <si>
    <t>2015 m. LIETUVOS AKLŲJŲ IR SILPNAREGIŲ VASAROS</t>
  </si>
  <si>
    <t>B3</t>
  </si>
  <si>
    <t>Paplauskas</t>
  </si>
  <si>
    <t>Kaunas, 2015-05-23</t>
  </si>
  <si>
    <t>x</t>
  </si>
  <si>
    <t>-</t>
  </si>
  <si>
    <t>Vieta</t>
  </si>
  <si>
    <t>DNS</t>
  </si>
  <si>
    <t>Šviesa</t>
  </si>
  <si>
    <t>B 1</t>
  </si>
  <si>
    <t>Markevičienė</t>
  </si>
  <si>
    <t>Sigita</t>
  </si>
  <si>
    <t>DNF</t>
  </si>
  <si>
    <t>B2</t>
  </si>
  <si>
    <t>Laurinaitienė</t>
  </si>
  <si>
    <t>Aldona</t>
  </si>
  <si>
    <t>Paslauskienė</t>
  </si>
  <si>
    <t>Gitana</t>
  </si>
  <si>
    <t>Šaltinis</t>
  </si>
  <si>
    <t>Garunkšnytė</t>
  </si>
  <si>
    <t>Aušra</t>
  </si>
  <si>
    <t>V</t>
  </si>
  <si>
    <t>Vet. rez.</t>
  </si>
  <si>
    <t>Rezultatas</t>
  </si>
  <si>
    <t>Vet. koef.</t>
  </si>
  <si>
    <t>1500 m bėgimas moterims</t>
  </si>
  <si>
    <t>Stančiauskas</t>
  </si>
  <si>
    <t>Stanislovas</t>
  </si>
  <si>
    <t>Knieža</t>
  </si>
  <si>
    <t>Raimundas</t>
  </si>
  <si>
    <t>1</t>
  </si>
  <si>
    <t>Šarūnas</t>
  </si>
  <si>
    <t>Skripkaitis</t>
  </si>
  <si>
    <t>Marius</t>
  </si>
  <si>
    <t>0.95</t>
  </si>
  <si>
    <t>Parolimpietis</t>
  </si>
  <si>
    <t>Krapikas</t>
  </si>
  <si>
    <t>Povilas</t>
  </si>
  <si>
    <t>Markevičius</t>
  </si>
  <si>
    <t>Arvydas</t>
  </si>
  <si>
    <t>Bartkėnas</t>
  </si>
  <si>
    <t>Kęstutis</t>
  </si>
  <si>
    <t>Zigmantas</t>
  </si>
  <si>
    <t>Petras</t>
  </si>
  <si>
    <t>Januškevičius</t>
  </si>
  <si>
    <t>Arnoldas</t>
  </si>
  <si>
    <t>JN</t>
  </si>
  <si>
    <t>1500 m bėgimas vyrams</t>
  </si>
  <si>
    <t>3 kg</t>
  </si>
  <si>
    <t>Kalvelienė</t>
  </si>
  <si>
    <t>Jevgenija</t>
  </si>
  <si>
    <t>Dinienė</t>
  </si>
  <si>
    <t>Elena</t>
  </si>
  <si>
    <t>Ardavičienė</t>
  </si>
  <si>
    <t>Jūratė</t>
  </si>
  <si>
    <t>Įrankio svoris</t>
  </si>
  <si>
    <t>Rutulio stūmimas moterims veteranėms</t>
  </si>
  <si>
    <t>Skripkaitytė</t>
  </si>
  <si>
    <t>Marija</t>
  </si>
  <si>
    <t>Dobrovolskaja</t>
  </si>
  <si>
    <t>Oksana</t>
  </si>
  <si>
    <t>JA</t>
  </si>
  <si>
    <t>Rutulio stūmimas moterims jaunimui</t>
  </si>
  <si>
    <t>Gvazdauskis</t>
  </si>
  <si>
    <t>Alvydas</t>
  </si>
  <si>
    <t>B 2/3</t>
  </si>
  <si>
    <t>Mačiuta</t>
  </si>
  <si>
    <t>Mantas</t>
  </si>
  <si>
    <t>B 3</t>
  </si>
  <si>
    <t>Eigminas</t>
  </si>
  <si>
    <t>Juozas</t>
  </si>
  <si>
    <t>xx-</t>
  </si>
  <si>
    <t>xxo</t>
  </si>
  <si>
    <t>Miliauskas</t>
  </si>
  <si>
    <t>xxx</t>
  </si>
  <si>
    <t>o</t>
  </si>
  <si>
    <t>Damskis</t>
  </si>
  <si>
    <t>Denas</t>
  </si>
  <si>
    <t>xo</t>
  </si>
  <si>
    <t>Kulikevičius</t>
  </si>
  <si>
    <t>Linas</t>
  </si>
  <si>
    <t>Bareikis</t>
  </si>
  <si>
    <t>Osvaldas</t>
  </si>
  <si>
    <t>Aukštis</t>
  </si>
  <si>
    <t>Šuolis į aukštį vyrams</t>
  </si>
  <si>
    <t>Bakanovaitė</t>
  </si>
  <si>
    <t>Svetlana</t>
  </si>
  <si>
    <t>Vet.rez</t>
  </si>
  <si>
    <t>Disko metimas moterims</t>
  </si>
  <si>
    <t>Stočkuvienė</t>
  </si>
  <si>
    <t>Dovydienė</t>
  </si>
  <si>
    <t>Vida</t>
  </si>
  <si>
    <t>Narauskienė</t>
  </si>
  <si>
    <t>Mačiutienė</t>
  </si>
  <si>
    <t>Daiva</t>
  </si>
  <si>
    <t>Mikitinienė</t>
  </si>
  <si>
    <t>Ingrida</t>
  </si>
  <si>
    <t>Astrauskaitė</t>
  </si>
  <si>
    <t>Aželionytė</t>
  </si>
  <si>
    <t>Monika</t>
  </si>
  <si>
    <t>Buivydaitė</t>
  </si>
  <si>
    <t>Miglė</t>
  </si>
  <si>
    <t>Gulbinovič</t>
  </si>
  <si>
    <t>Donata</t>
  </si>
  <si>
    <t>Norkutė</t>
  </si>
  <si>
    <t>Gluosnė</t>
  </si>
  <si>
    <t>Vėjas</t>
  </si>
  <si>
    <t>Finalas</t>
  </si>
  <si>
    <t>Bėgimai</t>
  </si>
  <si>
    <t>100 m bėgimas moterims</t>
  </si>
  <si>
    <t>Sebežovas</t>
  </si>
  <si>
    <t>Erikas</t>
  </si>
  <si>
    <t>Dlugovskij</t>
  </si>
  <si>
    <t>Olegas</t>
  </si>
  <si>
    <t>Vyžuonaitis</t>
  </si>
  <si>
    <t>Balys</t>
  </si>
  <si>
    <t>Trinkūnas</t>
  </si>
  <si>
    <t>Vaisys</t>
  </si>
  <si>
    <t>Edgaras</t>
  </si>
  <si>
    <t>Devainis</t>
  </si>
  <si>
    <t>Simas</t>
  </si>
  <si>
    <t>Mikitinas</t>
  </si>
  <si>
    <t>Vincas</t>
  </si>
  <si>
    <t>Matakas</t>
  </si>
  <si>
    <t>Michailas</t>
  </si>
  <si>
    <t>Smirnovas</t>
  </si>
  <si>
    <t>Jurkūnas</t>
  </si>
  <si>
    <t>Ažubalis</t>
  </si>
  <si>
    <t>Rokas</t>
  </si>
  <si>
    <t>Jakubauskas</t>
  </si>
  <si>
    <t>Rimkus</t>
  </si>
  <si>
    <t>Gaubas</t>
  </si>
  <si>
    <t>Gediminas</t>
  </si>
  <si>
    <t>Jasinskij</t>
  </si>
  <si>
    <t>Edvinas</t>
  </si>
  <si>
    <t>Grauslys</t>
  </si>
  <si>
    <t>Modestas</t>
  </si>
  <si>
    <t>Janulčikas</t>
  </si>
  <si>
    <t>Martynas</t>
  </si>
  <si>
    <t>Tilindis</t>
  </si>
  <si>
    <t>Deividas</t>
  </si>
  <si>
    <t>100 m bėgimas vyrams</t>
  </si>
  <si>
    <t>Mačiutaitė</t>
  </si>
  <si>
    <t>Kristina</t>
  </si>
  <si>
    <t>Šuolis į aukštį moterims</t>
  </si>
  <si>
    <t>400 m bėgimas moterims</t>
  </si>
  <si>
    <t>400 m bėgimas vyrams</t>
  </si>
  <si>
    <t>Alfredas</t>
  </si>
  <si>
    <t>Bystrickis</t>
  </si>
  <si>
    <t>Našlenis</t>
  </si>
  <si>
    <t>Kirsanovas</t>
  </si>
  <si>
    <t>DQ</t>
  </si>
  <si>
    <t>6 kg</t>
  </si>
  <si>
    <t>Antanas</t>
  </si>
  <si>
    <t>4 kg</t>
  </si>
  <si>
    <t>Burakovas</t>
  </si>
  <si>
    <t>Jonas</t>
  </si>
  <si>
    <t>5 kg</t>
  </si>
  <si>
    <t>Trumpelis</t>
  </si>
  <si>
    <t>Edmundas</t>
  </si>
  <si>
    <t>7 kg</t>
  </si>
  <si>
    <t>Rutulio stūmimas vyrams veteranai</t>
  </si>
  <si>
    <t>5 kg.</t>
  </si>
  <si>
    <t>Paraolimpietis</t>
  </si>
  <si>
    <t xml:space="preserve">Edgaras </t>
  </si>
  <si>
    <t>Rutulio stūmimas vyrams jaunimas</t>
  </si>
  <si>
    <t>Grubliauskis</t>
  </si>
  <si>
    <t>Mickus</t>
  </si>
  <si>
    <t>Aivaras</t>
  </si>
  <si>
    <t>Ieties metimas vyrams</t>
  </si>
  <si>
    <t>Kaunas, 2015-05-24</t>
  </si>
  <si>
    <t>200 m bėgimas moterims</t>
  </si>
  <si>
    <t>1:04.15</t>
  </si>
  <si>
    <t>Sčerbakova</t>
  </si>
  <si>
    <t xml:space="preserve">Rutulio (7,26 kg) stūmimas vyrams </t>
  </si>
  <si>
    <t>Rimvydas</t>
  </si>
  <si>
    <t>Vansevičius</t>
  </si>
  <si>
    <t>NM</t>
  </si>
  <si>
    <t>Vidmantas</t>
  </si>
  <si>
    <t>Kučiuskas</t>
  </si>
  <si>
    <t>200 m bėgimas vyrams</t>
  </si>
  <si>
    <t>Šuolis į tolį moterys</t>
  </si>
  <si>
    <t>Viktorija</t>
  </si>
  <si>
    <t>Urbonaitė</t>
  </si>
  <si>
    <t xml:space="preserve">60 m bėgimas moterims </t>
  </si>
  <si>
    <t>60 m bėgimas vyrams</t>
  </si>
  <si>
    <t>400 m bėgimas moterims veteranėms</t>
  </si>
  <si>
    <t>400 m bėgimas vyrams veteranams</t>
  </si>
  <si>
    <t>800 m bėgimas moterims</t>
  </si>
  <si>
    <t>800 m bėgimas vyrams</t>
  </si>
  <si>
    <t>Rutulio (4 kg) stūmimas moterims</t>
  </si>
  <si>
    <t>5000 m bėgimas vyrams</t>
  </si>
  <si>
    <t>Šuolis į tolį vyrams</t>
  </si>
  <si>
    <t>5,o5</t>
  </si>
  <si>
    <t>2.80</t>
  </si>
  <si>
    <t>1.5kg</t>
  </si>
  <si>
    <t>1 kg</t>
  </si>
  <si>
    <t>2 kg</t>
  </si>
  <si>
    <t>Įrankis</t>
  </si>
  <si>
    <t>Disko metimas vyrams veteranams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</si>
</sst>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0\ &quot;Lt&quot;"/>
    <numFmt numFmtId="187" formatCode="#,##0.00_ ;\-#,##0.00\ "/>
    <numFmt numFmtId="188" formatCode="#,##0.0"/>
    <numFmt numFmtId="189" formatCode="[$-427]yyyy\ &quot;m.&quot;\ mmmm\ d\ &quot;d.&quot;"/>
    <numFmt numFmtId="190" formatCode="mm:ss.00"/>
    <numFmt numFmtId="191" formatCode="0.0000"/>
    <numFmt numFmtId="192" formatCode="ss.00"/>
    <numFmt numFmtId="193" formatCode="0.0"/>
    <numFmt numFmtId="194" formatCode="ss.0"/>
    <numFmt numFmtId="195" formatCode="0.000000"/>
    <numFmt numFmtId="196" formatCode="0.00000"/>
    <numFmt numFmtId="197" formatCode="0.000"/>
    <numFmt numFmtId="198" formatCode="yyyy\-mm\-dd"/>
    <numFmt numFmtId="199" formatCode="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m:ss.00"/>
    <numFmt numFmtId="206" formatCode="yyyy\-mm\-dd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family val="2"/>
    </font>
    <font>
      <sz val="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25" fillId="9" borderId="0" applyNumberFormat="0" applyBorder="0" applyAlignment="0" applyProtection="0"/>
    <xf numFmtId="0" fontId="43" fillId="41" borderId="4" applyNumberFormat="0" applyAlignment="0" applyProtection="0"/>
    <xf numFmtId="0" fontId="44" fillId="4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44" borderId="4" applyNumberFormat="0" applyAlignment="0" applyProtection="0"/>
    <xf numFmtId="0" fontId="39" fillId="0" borderId="0" applyNumberFormat="0" applyFill="0" applyBorder="0" applyAlignment="0" applyProtection="0"/>
    <xf numFmtId="0" fontId="36" fillId="45" borderId="9" applyNumberFormat="0" applyAlignment="0" applyProtection="0"/>
    <xf numFmtId="0" fontId="33" fillId="13" borderId="10" applyNumberFormat="0" applyAlignment="0" applyProtection="0"/>
    <xf numFmtId="0" fontId="51" fillId="0" borderId="11" applyNumberFormat="0" applyFill="0" applyAlignment="0" applyProtection="0"/>
    <xf numFmtId="0" fontId="52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48" borderId="12" applyNumberFormat="0" applyFont="0" applyAlignment="0" applyProtection="0"/>
    <xf numFmtId="0" fontId="53" fillId="41" borderId="13" applyNumberFormat="0" applyAlignment="0" applyProtection="0"/>
    <xf numFmtId="0" fontId="0" fillId="0" borderId="0">
      <alignment/>
      <protection/>
    </xf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52" borderId="0" applyNumberFormat="0" applyBorder="0" applyAlignment="0" applyProtection="0"/>
    <xf numFmtId="0" fontId="0" fillId="53" borderId="14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45" borderId="10" applyNumberFormat="0" applyAlignment="0" applyProtection="0"/>
    <xf numFmtId="0" fontId="38" fillId="0" borderId="15" applyNumberFormat="0" applyFill="0" applyAlignment="0" applyProtection="0"/>
    <xf numFmtId="0" fontId="34" fillId="0" borderId="16" applyNumberFormat="0" applyFill="0" applyAlignment="0" applyProtection="0"/>
    <xf numFmtId="0" fontId="27" fillId="54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99" fontId="7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8" fontId="3" fillId="0" borderId="21" xfId="0" applyNumberFormat="1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5" fontId="0" fillId="0" borderId="21" xfId="0" applyNumberFormat="1" applyFont="1" applyBorder="1" applyAlignment="1">
      <alignment horizontal="center" vertical="center"/>
    </xf>
    <xf numFmtId="205" fontId="6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5" fillId="0" borderId="21" xfId="0" applyNumberFormat="1" applyFont="1" applyFill="1" applyBorder="1" applyAlignment="1">
      <alignment horizontal="center" vertical="center"/>
    </xf>
    <xf numFmtId="198" fontId="3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191" fontId="15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193" fontId="17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199" fontId="18" fillId="0" borderId="21" xfId="0" applyNumberFormat="1" applyFont="1" applyFill="1" applyBorder="1" applyAlignment="1">
      <alignment horizontal="center" vertical="center"/>
    </xf>
    <xf numFmtId="198" fontId="10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205" fontId="6" fillId="0" borderId="21" xfId="0" applyNumberFormat="1" applyFont="1" applyFill="1" applyBorder="1" applyAlignment="1">
      <alignment horizontal="center" vertical="center"/>
    </xf>
    <xf numFmtId="205" fontId="0" fillId="0" borderId="2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199" fontId="7" fillId="0" borderId="0" xfId="0" applyNumberFormat="1" applyFont="1" applyFill="1" applyBorder="1" applyAlignment="1">
      <alignment horizontal="center" vertical="center"/>
    </xf>
    <xf numFmtId="198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93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 textRotation="90"/>
    </xf>
    <xf numFmtId="0" fontId="20" fillId="0" borderId="22" xfId="0" applyFont="1" applyFill="1" applyBorder="1" applyAlignment="1">
      <alignment horizontal="center" vertical="center" textRotation="90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</cellXfs>
  <cellStyles count="9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13" xfId="86"/>
    <cellStyle name="Normal 2" xfId="87"/>
    <cellStyle name="Normal 3" xfId="88"/>
    <cellStyle name="Note" xfId="89"/>
    <cellStyle name="Output" xfId="90"/>
    <cellStyle name="Paprastas 2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2" width="5.8515625" style="31" customWidth="1"/>
    <col min="3" max="3" width="10.00390625" style="31" customWidth="1"/>
    <col min="4" max="4" width="11.7109375" style="31" bestFit="1" customWidth="1"/>
    <col min="5" max="5" width="9.00390625" style="31" customWidth="1"/>
    <col min="6" max="6" width="5.00390625" style="31" bestFit="1" customWidth="1"/>
    <col min="7" max="7" width="3.421875" style="31" customWidth="1"/>
    <col min="8" max="8" width="7.7109375" style="31" bestFit="1" customWidth="1"/>
    <col min="9" max="9" width="5.57421875" style="31" customWidth="1"/>
    <col min="10" max="10" width="6.8515625" style="31" customWidth="1"/>
    <col min="11" max="11" width="6.57421875" style="31" customWidth="1"/>
    <col min="12" max="12" width="6.8515625" style="31" customWidth="1"/>
    <col min="13" max="13" width="6.57421875" style="31" customWidth="1"/>
    <col min="14" max="14" width="5.57421875" style="31" customWidth="1"/>
    <col min="15" max="20" width="9.57421875" style="31" customWidth="1"/>
    <col min="21" max="16384" width="9.140625" style="31" customWidth="1"/>
  </cols>
  <sheetData>
    <row r="1" spans="1:25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Y1" s="28"/>
    </row>
    <row r="2" spans="1:18" s="43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4:15" s="43" customFormat="1" ht="12.75" customHeight="1">
      <c r="D3" s="29" t="s">
        <v>32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4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20" ht="19.5" customHeight="1">
      <c r="A5" s="37"/>
      <c r="B5" s="37"/>
      <c r="C5" s="78" t="s">
        <v>213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9.5" customHeight="1">
      <c r="A7" s="79"/>
      <c r="B7" s="37"/>
      <c r="C7" s="37"/>
      <c r="D7" s="112"/>
      <c r="E7" s="37"/>
      <c r="F7" s="37"/>
      <c r="G7" s="126"/>
      <c r="H7" s="127"/>
      <c r="I7" s="37"/>
      <c r="J7" s="37"/>
      <c r="K7" s="37"/>
      <c r="O7" s="37"/>
      <c r="P7" s="37"/>
      <c r="Q7" s="37"/>
      <c r="R7" s="37"/>
      <c r="S7" s="37"/>
      <c r="T7" s="37"/>
    </row>
    <row r="8" spans="1:20" ht="19.5" customHeight="1">
      <c r="A8" s="80" t="s">
        <v>35</v>
      </c>
      <c r="B8" s="138" t="s">
        <v>8</v>
      </c>
      <c r="C8" s="142" t="s">
        <v>0</v>
      </c>
      <c r="D8" s="144" t="s">
        <v>1</v>
      </c>
      <c r="E8" s="140" t="s">
        <v>7</v>
      </c>
      <c r="F8" s="136" t="s">
        <v>2</v>
      </c>
      <c r="G8" s="136" t="s">
        <v>4</v>
      </c>
      <c r="H8" s="136" t="s">
        <v>3</v>
      </c>
      <c r="I8" s="136" t="s">
        <v>6</v>
      </c>
      <c r="J8" s="138" t="s">
        <v>5</v>
      </c>
      <c r="K8" s="140" t="s">
        <v>10</v>
      </c>
      <c r="O8" s="37"/>
      <c r="P8" s="37"/>
      <c r="Q8" s="37"/>
      <c r="R8" s="37"/>
      <c r="S8" s="37"/>
      <c r="T8" s="37"/>
    </row>
    <row r="9" spans="1:20" ht="15" customHeight="1">
      <c r="A9" s="36" t="s">
        <v>90</v>
      </c>
      <c r="B9" s="139"/>
      <c r="C9" s="143"/>
      <c r="D9" s="145"/>
      <c r="E9" s="141"/>
      <c r="F9" s="137"/>
      <c r="G9" s="137"/>
      <c r="H9" s="137"/>
      <c r="I9" s="137"/>
      <c r="J9" s="139"/>
      <c r="K9" s="141"/>
      <c r="O9" s="37"/>
      <c r="P9" s="37"/>
      <c r="Q9" s="37"/>
      <c r="R9" s="37"/>
      <c r="S9" s="37"/>
      <c r="T9" s="37"/>
    </row>
    <row r="10" spans="1:20" s="47" customFormat="1" ht="19.5" customHeight="1">
      <c r="A10" s="82">
        <v>1</v>
      </c>
      <c r="B10" s="13">
        <v>102</v>
      </c>
      <c r="C10" s="8" t="s">
        <v>132</v>
      </c>
      <c r="D10" s="9" t="s">
        <v>131</v>
      </c>
      <c r="E10" s="23">
        <v>36807</v>
      </c>
      <c r="F10" s="19">
        <f>IF(COUNT(E10)=0,"---",42147-E10)</f>
        <v>5340</v>
      </c>
      <c r="G10" s="10" t="s">
        <v>42</v>
      </c>
      <c r="H10" s="11" t="s">
        <v>60</v>
      </c>
      <c r="I10" s="12">
        <v>1</v>
      </c>
      <c r="J10" s="122">
        <v>9.84</v>
      </c>
      <c r="K10" s="48">
        <f>J10</f>
        <v>9.84</v>
      </c>
      <c r="L10" s="31"/>
      <c r="M10" s="31"/>
      <c r="N10" s="31"/>
      <c r="O10" s="34"/>
      <c r="P10" s="34"/>
      <c r="Q10" s="34"/>
      <c r="R10" s="34"/>
      <c r="S10" s="34"/>
      <c r="T10" s="34"/>
    </row>
    <row r="11" spans="1:20" s="47" customFormat="1" ht="19.5" customHeight="1">
      <c r="A11" s="82">
        <v>2</v>
      </c>
      <c r="B11" s="13">
        <v>98</v>
      </c>
      <c r="C11" s="8" t="s">
        <v>130</v>
      </c>
      <c r="D11" s="9" t="s">
        <v>129</v>
      </c>
      <c r="E11" s="23">
        <v>37337</v>
      </c>
      <c r="F11" s="19">
        <f>IF(COUNT(E11)=0,"---",42147-E11)</f>
        <v>4810</v>
      </c>
      <c r="G11" s="10" t="s">
        <v>30</v>
      </c>
      <c r="H11" s="11" t="s">
        <v>47</v>
      </c>
      <c r="I11" s="12">
        <v>1</v>
      </c>
      <c r="J11" s="122">
        <v>10.65</v>
      </c>
      <c r="K11" s="48">
        <f>J11</f>
        <v>10.65</v>
      </c>
      <c r="L11" s="31"/>
      <c r="M11" s="31"/>
      <c r="N11" s="31"/>
      <c r="O11" s="34"/>
      <c r="P11" s="34"/>
      <c r="Q11" s="34"/>
      <c r="R11" s="34"/>
      <c r="S11" s="34"/>
      <c r="T11" s="34"/>
    </row>
    <row r="12" spans="1:20" s="47" customFormat="1" ht="19.5" customHeight="1">
      <c r="A12" s="82">
        <v>3</v>
      </c>
      <c r="B12" s="13">
        <v>110</v>
      </c>
      <c r="C12" s="8" t="s">
        <v>128</v>
      </c>
      <c r="D12" s="9" t="s">
        <v>127</v>
      </c>
      <c r="E12" s="23">
        <v>37217</v>
      </c>
      <c r="F12" s="19">
        <f>IF(COUNT(E12)=0,"---",42147-E12)</f>
        <v>4930</v>
      </c>
      <c r="G12" s="10" t="s">
        <v>42</v>
      </c>
      <c r="H12" s="11" t="s">
        <v>60</v>
      </c>
      <c r="I12" s="12">
        <v>1</v>
      </c>
      <c r="J12" s="122">
        <v>10.84</v>
      </c>
      <c r="K12" s="48">
        <f>J12</f>
        <v>10.84</v>
      </c>
      <c r="L12" s="31"/>
      <c r="M12" s="31"/>
      <c r="N12" s="31"/>
      <c r="O12" s="34"/>
      <c r="P12" s="34"/>
      <c r="Q12" s="34"/>
      <c r="R12" s="34"/>
      <c r="S12" s="34"/>
      <c r="T12" s="34"/>
    </row>
    <row r="13" spans="1:20" s="47" customFormat="1" ht="19.5" customHeight="1">
      <c r="A13" s="82"/>
      <c r="B13" s="13">
        <v>83</v>
      </c>
      <c r="C13" s="8" t="s">
        <v>87</v>
      </c>
      <c r="D13" s="9" t="s">
        <v>202</v>
      </c>
      <c r="E13" s="23">
        <v>32942</v>
      </c>
      <c r="F13" s="19">
        <f>IF(COUNT(E13)=0,"---",42147-E13)</f>
        <v>9205</v>
      </c>
      <c r="G13" s="10" t="s">
        <v>23</v>
      </c>
      <c r="H13" s="11" t="s">
        <v>37</v>
      </c>
      <c r="I13" s="12">
        <v>1</v>
      </c>
      <c r="J13" s="122" t="s">
        <v>36</v>
      </c>
      <c r="K13" s="48"/>
      <c r="L13" s="31"/>
      <c r="M13" s="31"/>
      <c r="N13" s="31"/>
      <c r="O13" s="34"/>
      <c r="P13" s="34"/>
      <c r="Q13" s="34"/>
      <c r="R13" s="34"/>
      <c r="S13" s="34"/>
      <c r="T13" s="34"/>
    </row>
    <row r="14" spans="1:20" s="47" customFormat="1" ht="19.5" customHeight="1">
      <c r="A14" s="105"/>
      <c r="B14" s="104"/>
      <c r="C14" s="103"/>
      <c r="D14" s="102"/>
      <c r="E14" s="101"/>
      <c r="F14" s="100"/>
      <c r="G14" s="99"/>
      <c r="H14" s="98"/>
      <c r="I14" s="97"/>
      <c r="J14" s="128"/>
      <c r="K14" s="129"/>
      <c r="L14" s="31"/>
      <c r="M14" s="31"/>
      <c r="N14" s="31"/>
      <c r="O14" s="34"/>
      <c r="P14" s="34"/>
      <c r="Q14" s="34"/>
      <c r="R14" s="34"/>
      <c r="S14" s="34"/>
      <c r="T14" s="34"/>
    </row>
    <row r="15" spans="2:14" ht="12.75" customHeight="1"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20" ht="19.5" customHeight="1">
      <c r="A16" s="37"/>
      <c r="B16" s="37"/>
      <c r="C16" s="78" t="s">
        <v>214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9.5" customHeight="1">
      <c r="A18" s="79"/>
      <c r="B18" s="37"/>
      <c r="C18" s="37"/>
      <c r="D18" s="112"/>
      <c r="E18" s="37"/>
      <c r="F18" s="37"/>
      <c r="G18" s="126"/>
      <c r="H18" s="127"/>
      <c r="I18" s="37"/>
      <c r="J18" s="37"/>
      <c r="K18" s="37"/>
      <c r="O18" s="37"/>
      <c r="P18" s="37"/>
      <c r="Q18" s="37"/>
      <c r="R18" s="37"/>
      <c r="S18" s="37"/>
      <c r="T18" s="37"/>
    </row>
    <row r="19" spans="1:20" ht="19.5" customHeight="1">
      <c r="A19" s="80" t="s">
        <v>35</v>
      </c>
      <c r="B19" s="138" t="s">
        <v>8</v>
      </c>
      <c r="C19" s="142" t="s">
        <v>0</v>
      </c>
      <c r="D19" s="144" t="s">
        <v>1</v>
      </c>
      <c r="E19" s="140" t="s">
        <v>7</v>
      </c>
      <c r="F19" s="136" t="s">
        <v>2</v>
      </c>
      <c r="G19" s="136" t="s">
        <v>4</v>
      </c>
      <c r="H19" s="136" t="s">
        <v>3</v>
      </c>
      <c r="I19" s="136" t="s">
        <v>6</v>
      </c>
      <c r="J19" s="138" t="s">
        <v>5</v>
      </c>
      <c r="K19" s="140" t="s">
        <v>10</v>
      </c>
      <c r="O19" s="37"/>
      <c r="P19" s="37"/>
      <c r="Q19" s="37"/>
      <c r="R19" s="37"/>
      <c r="S19" s="37"/>
      <c r="T19" s="37"/>
    </row>
    <row r="20" spans="1:20" ht="15" customHeight="1">
      <c r="A20" s="36" t="s">
        <v>90</v>
      </c>
      <c r="B20" s="139"/>
      <c r="C20" s="143"/>
      <c r="D20" s="145"/>
      <c r="E20" s="141"/>
      <c r="F20" s="137"/>
      <c r="G20" s="137"/>
      <c r="H20" s="137"/>
      <c r="I20" s="137"/>
      <c r="J20" s="139"/>
      <c r="K20" s="141"/>
      <c r="O20" s="37"/>
      <c r="P20" s="37"/>
      <c r="Q20" s="37"/>
      <c r="R20" s="37"/>
      <c r="S20" s="37"/>
      <c r="T20" s="37"/>
    </row>
    <row r="21" spans="1:20" s="47" customFormat="1" ht="19.5" customHeight="1">
      <c r="A21" s="82">
        <v>1</v>
      </c>
      <c r="B21" s="13">
        <v>107</v>
      </c>
      <c r="C21" s="8" t="s">
        <v>163</v>
      </c>
      <c r="D21" s="9" t="s">
        <v>162</v>
      </c>
      <c r="E21" s="23">
        <v>36772</v>
      </c>
      <c r="F21" s="19">
        <f>IF(COUNT(E21)=0,"---",42147-E21)</f>
        <v>5375</v>
      </c>
      <c r="G21" s="10" t="s">
        <v>42</v>
      </c>
      <c r="H21" s="11" t="s">
        <v>60</v>
      </c>
      <c r="I21" s="12">
        <v>1</v>
      </c>
      <c r="J21" s="59">
        <v>9.1</v>
      </c>
      <c r="K21" s="48">
        <f>J21</f>
        <v>9.1</v>
      </c>
      <c r="L21" s="31"/>
      <c r="M21" s="31"/>
      <c r="N21" s="31"/>
      <c r="O21" s="34"/>
      <c r="P21" s="34"/>
      <c r="Q21" s="34"/>
      <c r="R21" s="34"/>
      <c r="S21" s="34"/>
      <c r="T21" s="34"/>
    </row>
  </sheetData>
  <sheetProtection/>
  <mergeCells count="20"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H8:H9"/>
    <mergeCell ref="I8:I9"/>
    <mergeCell ref="J8:J9"/>
    <mergeCell ref="K8:K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2" width="3.140625" style="31" customWidth="1"/>
    <col min="3" max="3" width="4.57421875" style="31" customWidth="1"/>
    <col min="4" max="4" width="10.57421875" style="31" bestFit="1" customWidth="1"/>
    <col min="5" max="5" width="14.28125" style="31" customWidth="1"/>
    <col min="6" max="6" width="9.00390625" style="31" customWidth="1"/>
    <col min="7" max="7" width="5.00390625" style="31" bestFit="1" customWidth="1"/>
    <col min="8" max="8" width="3.421875" style="31" customWidth="1"/>
    <col min="9" max="9" width="7.7109375" style="31" bestFit="1" customWidth="1"/>
    <col min="10" max="10" width="4.421875" style="31" customWidth="1"/>
    <col min="11" max="11" width="9.57421875" style="31" customWidth="1"/>
    <col min="12" max="12" width="7.8515625" style="31" customWidth="1"/>
    <col min="13" max="18" width="9.57421875" style="31" customWidth="1"/>
    <col min="19" max="16384" width="9.140625" style="31" customWidth="1"/>
  </cols>
  <sheetData>
    <row r="1" spans="1:22" s="26" customFormat="1" ht="20.25" customHeight="1">
      <c r="A1" s="77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V1" s="28"/>
    </row>
    <row r="2" spans="1:22" s="26" customFormat="1" ht="20.25" customHeight="1">
      <c r="A2" s="77" t="s">
        <v>14</v>
      </c>
      <c r="E2" s="27"/>
      <c r="F2" s="27"/>
      <c r="G2" s="27"/>
      <c r="H2" s="27"/>
      <c r="I2" s="27"/>
      <c r="J2" s="27"/>
      <c r="K2" s="27"/>
      <c r="L2" s="27"/>
      <c r="M2" s="27"/>
      <c r="N2" s="27"/>
      <c r="V2" s="28"/>
    </row>
    <row r="3" spans="4:22" s="26" customFormat="1" ht="12.75" customHeight="1">
      <c r="D3" s="76" t="s">
        <v>199</v>
      </c>
      <c r="E3" s="75"/>
      <c r="F3" s="75"/>
      <c r="G3" s="75"/>
      <c r="H3" s="75"/>
      <c r="I3" s="75"/>
      <c r="J3" s="75"/>
      <c r="K3" s="75"/>
      <c r="L3" s="75"/>
      <c r="M3" s="75"/>
      <c r="N3" s="75"/>
      <c r="V3" s="28"/>
    </row>
    <row r="4" spans="3:12" ht="12.75" customHeight="1">
      <c r="C4" s="42"/>
      <c r="D4" s="41"/>
      <c r="E4" s="41"/>
      <c r="F4" s="41"/>
      <c r="G4" s="41"/>
      <c r="H4" s="41"/>
      <c r="I4" s="41"/>
      <c r="J4" s="41"/>
      <c r="K4" s="41"/>
      <c r="L4" s="41"/>
    </row>
    <row r="5" spans="1:18" ht="19.5" customHeight="1">
      <c r="A5" s="37"/>
      <c r="B5" s="37"/>
      <c r="C5" s="37"/>
      <c r="D5" s="78" t="s">
        <v>217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9.5" customHeight="1">
      <c r="A7" s="79"/>
      <c r="B7" s="79"/>
      <c r="C7" s="37"/>
      <c r="D7" s="37"/>
      <c r="E7" s="37"/>
      <c r="F7" s="37"/>
      <c r="G7" s="37"/>
      <c r="H7" s="37"/>
      <c r="I7" s="37"/>
      <c r="J7" s="37"/>
      <c r="K7" s="40"/>
      <c r="L7" s="40"/>
      <c r="M7" s="37"/>
      <c r="N7" s="37"/>
      <c r="O7" s="37"/>
      <c r="P7" s="37"/>
      <c r="Q7" s="37"/>
      <c r="R7" s="37"/>
    </row>
    <row r="8" spans="1:18" ht="19.5" customHeight="1">
      <c r="A8" s="176" t="s">
        <v>35</v>
      </c>
      <c r="B8" s="180"/>
      <c r="C8" s="138" t="s">
        <v>8</v>
      </c>
      <c r="D8" s="142" t="s">
        <v>0</v>
      </c>
      <c r="E8" s="144" t="s">
        <v>1</v>
      </c>
      <c r="F8" s="140" t="s">
        <v>7</v>
      </c>
      <c r="G8" s="136" t="s">
        <v>2</v>
      </c>
      <c r="H8" s="136" t="s">
        <v>4</v>
      </c>
      <c r="I8" s="136" t="s">
        <v>3</v>
      </c>
      <c r="J8" s="136" t="s">
        <v>6</v>
      </c>
      <c r="K8" s="174" t="s">
        <v>52</v>
      </c>
      <c r="L8" s="175" t="s">
        <v>10</v>
      </c>
      <c r="M8" s="37"/>
      <c r="N8" s="37"/>
      <c r="O8" s="37"/>
      <c r="P8" s="37"/>
      <c r="Q8" s="37"/>
      <c r="R8" s="37"/>
    </row>
    <row r="9" spans="1:18" ht="15" customHeight="1">
      <c r="A9" s="38" t="s">
        <v>21</v>
      </c>
      <c r="B9" s="131" t="s">
        <v>75</v>
      </c>
      <c r="C9" s="139"/>
      <c r="D9" s="143"/>
      <c r="E9" s="145"/>
      <c r="F9" s="141"/>
      <c r="G9" s="137"/>
      <c r="H9" s="137"/>
      <c r="I9" s="137"/>
      <c r="J9" s="137"/>
      <c r="K9" s="174"/>
      <c r="L9" s="175"/>
      <c r="M9" s="37"/>
      <c r="N9" s="37"/>
      <c r="O9" s="37"/>
      <c r="P9" s="37"/>
      <c r="Q9" s="37"/>
      <c r="R9" s="37"/>
    </row>
    <row r="10" spans="1:18" s="47" customFormat="1" ht="19.5" customHeight="1">
      <c r="A10" s="82">
        <v>1</v>
      </c>
      <c r="B10" s="36"/>
      <c r="C10" s="13">
        <v>78</v>
      </c>
      <c r="D10" s="8" t="s">
        <v>40</v>
      </c>
      <c r="E10" s="9" t="s">
        <v>39</v>
      </c>
      <c r="F10" s="23">
        <v>22772</v>
      </c>
      <c r="G10" s="19">
        <v>19375</v>
      </c>
      <c r="H10" s="10" t="s">
        <v>38</v>
      </c>
      <c r="I10" s="11" t="s">
        <v>37</v>
      </c>
      <c r="J10" s="12">
        <v>0.95</v>
      </c>
      <c r="K10" s="83">
        <v>0.0022123842592592594</v>
      </c>
      <c r="L10" s="84">
        <f>K10*J10</f>
        <v>0.0021017650462962965</v>
      </c>
      <c r="M10" s="34"/>
      <c r="N10" s="34"/>
      <c r="O10" s="34"/>
      <c r="P10" s="34"/>
      <c r="Q10" s="34"/>
      <c r="R10" s="34"/>
    </row>
    <row r="11" spans="1:18" s="47" customFormat="1" ht="19.5" customHeight="1">
      <c r="A11" s="82">
        <v>2</v>
      </c>
      <c r="B11" s="36"/>
      <c r="C11" s="13">
        <v>97</v>
      </c>
      <c r="D11" s="8" t="s">
        <v>49</v>
      </c>
      <c r="E11" s="9" t="s">
        <v>48</v>
      </c>
      <c r="F11" s="23">
        <v>33407</v>
      </c>
      <c r="G11" s="19">
        <v>8740</v>
      </c>
      <c r="H11" s="10" t="s">
        <v>42</v>
      </c>
      <c r="I11" s="11" t="s">
        <v>47</v>
      </c>
      <c r="J11" s="12">
        <v>1</v>
      </c>
      <c r="K11" s="83">
        <v>0.0021236111111111113</v>
      </c>
      <c r="L11" s="84">
        <f>K11*J11</f>
        <v>0.0021236111111111113</v>
      </c>
      <c r="M11" s="34"/>
      <c r="N11" s="34"/>
      <c r="O11" s="34"/>
      <c r="P11" s="34"/>
      <c r="Q11" s="34"/>
      <c r="R11" s="34"/>
    </row>
    <row r="12" spans="1:18" s="47" customFormat="1" ht="19.5" customHeight="1">
      <c r="A12" s="82">
        <v>3</v>
      </c>
      <c r="B12" s="36"/>
      <c r="C12" s="13">
        <v>79</v>
      </c>
      <c r="D12" s="8" t="s">
        <v>46</v>
      </c>
      <c r="E12" s="9" t="s">
        <v>45</v>
      </c>
      <c r="F12" s="23">
        <v>26668</v>
      </c>
      <c r="G12" s="19">
        <v>15479</v>
      </c>
      <c r="H12" s="10" t="s">
        <v>23</v>
      </c>
      <c r="I12" s="11" t="s">
        <v>37</v>
      </c>
      <c r="J12" s="12">
        <v>1</v>
      </c>
      <c r="K12" s="83">
        <v>0.002804976851851852</v>
      </c>
      <c r="L12" s="84">
        <f>K12*J12</f>
        <v>0.002804976851851852</v>
      </c>
      <c r="M12" s="34"/>
      <c r="N12" s="34"/>
      <c r="O12" s="34"/>
      <c r="P12" s="34"/>
      <c r="Q12" s="34"/>
      <c r="R12" s="34"/>
    </row>
    <row r="13" ht="13.5" customHeight="1">
      <c r="D13" s="78"/>
    </row>
    <row r="14" spans="1:18" ht="19.5" customHeight="1">
      <c r="A14" s="37"/>
      <c r="B14" s="37"/>
      <c r="C14" s="37"/>
      <c r="D14" s="78" t="s">
        <v>218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9.5" customHeight="1">
      <c r="A16" s="79"/>
      <c r="B16" s="79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37"/>
      <c r="N16" s="37"/>
      <c r="O16" s="37"/>
      <c r="P16" s="37"/>
      <c r="Q16" s="37"/>
      <c r="R16" s="37"/>
    </row>
    <row r="17" spans="1:18" ht="19.5" customHeight="1">
      <c r="A17" s="176" t="s">
        <v>35</v>
      </c>
      <c r="B17" s="180"/>
      <c r="C17" s="138" t="s">
        <v>8</v>
      </c>
      <c r="D17" s="142" t="s">
        <v>0</v>
      </c>
      <c r="E17" s="144" t="s">
        <v>1</v>
      </c>
      <c r="F17" s="140" t="s">
        <v>7</v>
      </c>
      <c r="G17" s="136" t="s">
        <v>2</v>
      </c>
      <c r="H17" s="136" t="s">
        <v>4</v>
      </c>
      <c r="I17" s="136" t="s">
        <v>3</v>
      </c>
      <c r="J17" s="136" t="s">
        <v>6</v>
      </c>
      <c r="K17" s="174" t="s">
        <v>52</v>
      </c>
      <c r="L17" s="175" t="s">
        <v>10</v>
      </c>
      <c r="M17" s="37"/>
      <c r="N17" s="37"/>
      <c r="O17" s="37"/>
      <c r="P17" s="37"/>
      <c r="Q17" s="37"/>
      <c r="R17" s="37"/>
    </row>
    <row r="18" spans="1:18" ht="15" customHeight="1">
      <c r="A18" s="38" t="s">
        <v>21</v>
      </c>
      <c r="B18" s="131"/>
      <c r="C18" s="139"/>
      <c r="D18" s="143"/>
      <c r="E18" s="145"/>
      <c r="F18" s="141"/>
      <c r="G18" s="137"/>
      <c r="H18" s="137"/>
      <c r="I18" s="137"/>
      <c r="J18" s="137"/>
      <c r="K18" s="174"/>
      <c r="L18" s="175"/>
      <c r="M18" s="37"/>
      <c r="N18" s="37"/>
      <c r="O18" s="37"/>
      <c r="P18" s="37"/>
      <c r="Q18" s="37"/>
      <c r="R18" s="37"/>
    </row>
    <row r="19" spans="1:18" ht="19.5" customHeight="1">
      <c r="A19" s="82">
        <v>1</v>
      </c>
      <c r="B19" s="36"/>
      <c r="C19" s="13">
        <v>104</v>
      </c>
      <c r="D19" s="8" t="s">
        <v>176</v>
      </c>
      <c r="E19" s="9" t="s">
        <v>177</v>
      </c>
      <c r="F19" s="23">
        <v>35195</v>
      </c>
      <c r="G19" s="19">
        <v>6952</v>
      </c>
      <c r="H19" s="10" t="s">
        <v>42</v>
      </c>
      <c r="I19" s="11" t="s">
        <v>60</v>
      </c>
      <c r="J19" s="12">
        <v>1</v>
      </c>
      <c r="K19" s="33">
        <v>0.0017152777777777776</v>
      </c>
      <c r="L19" s="32">
        <f>K19*J19</f>
        <v>0.0017152777777777776</v>
      </c>
      <c r="M19" s="34"/>
      <c r="N19" s="34"/>
      <c r="O19" s="34"/>
      <c r="P19" s="34"/>
      <c r="Q19" s="34"/>
      <c r="R19" s="34"/>
    </row>
    <row r="20" spans="1:18" ht="19.5" customHeight="1">
      <c r="A20" s="82">
        <v>2</v>
      </c>
      <c r="B20" s="36"/>
      <c r="C20" s="13">
        <v>80</v>
      </c>
      <c r="D20" s="8" t="s">
        <v>68</v>
      </c>
      <c r="E20" s="9" t="s">
        <v>67</v>
      </c>
      <c r="F20" s="23">
        <v>24406</v>
      </c>
      <c r="G20" s="19">
        <v>17741</v>
      </c>
      <c r="H20" s="10" t="s">
        <v>23</v>
      </c>
      <c r="I20" s="11" t="s">
        <v>37</v>
      </c>
      <c r="J20" s="12">
        <v>1</v>
      </c>
      <c r="K20" s="33">
        <v>0.0019574074074074073</v>
      </c>
      <c r="L20" s="32">
        <f>K20*J20</f>
        <v>0.0019574074074074073</v>
      </c>
      <c r="M20" s="34"/>
      <c r="N20" s="34"/>
      <c r="O20" s="34"/>
      <c r="P20" s="34"/>
      <c r="Q20" s="34"/>
      <c r="R20" s="34"/>
    </row>
    <row r="21" spans="1:18" ht="19.5" customHeight="1">
      <c r="A21" s="82">
        <v>3</v>
      </c>
      <c r="B21" s="36"/>
      <c r="C21" s="13">
        <v>125</v>
      </c>
      <c r="D21" s="8" t="s">
        <v>66</v>
      </c>
      <c r="E21" s="9" t="s">
        <v>65</v>
      </c>
      <c r="F21" s="23">
        <v>36058</v>
      </c>
      <c r="G21" s="19">
        <v>6089</v>
      </c>
      <c r="H21" s="10" t="s">
        <v>38</v>
      </c>
      <c r="I21" s="11" t="s">
        <v>64</v>
      </c>
      <c r="J21" s="12">
        <v>0.95</v>
      </c>
      <c r="K21" s="33">
        <v>0.002154398148148148</v>
      </c>
      <c r="L21" s="32">
        <f>K21*J21</f>
        <v>0.0020466782407407404</v>
      </c>
      <c r="M21" s="34"/>
      <c r="N21" s="34"/>
      <c r="O21" s="34"/>
      <c r="P21" s="34"/>
      <c r="Q21" s="34"/>
      <c r="R21" s="34"/>
    </row>
    <row r="22" spans="1:18" ht="19.5" customHeight="1">
      <c r="A22" s="82">
        <v>4</v>
      </c>
      <c r="B22" s="36"/>
      <c r="C22" s="13">
        <v>106</v>
      </c>
      <c r="D22" s="8" t="s">
        <v>96</v>
      </c>
      <c r="E22" s="9" t="s">
        <v>178</v>
      </c>
      <c r="F22" s="23">
        <v>35241</v>
      </c>
      <c r="G22" s="19">
        <v>6906</v>
      </c>
      <c r="H22" s="10" t="s">
        <v>42</v>
      </c>
      <c r="I22" s="11" t="s">
        <v>60</v>
      </c>
      <c r="J22" s="12">
        <v>1</v>
      </c>
      <c r="K22" s="33">
        <v>0.0021355324074074076</v>
      </c>
      <c r="L22" s="32">
        <f>K22*J22</f>
        <v>0.0021355324074074076</v>
      </c>
      <c r="M22" s="34"/>
      <c r="N22" s="34"/>
      <c r="O22" s="34"/>
      <c r="P22" s="34"/>
      <c r="Q22" s="34"/>
      <c r="R22" s="34"/>
    </row>
    <row r="23" spans="1:18" ht="19.5" customHeight="1">
      <c r="A23" s="82"/>
      <c r="B23" s="36"/>
      <c r="C23" s="13">
        <v>109</v>
      </c>
      <c r="D23" s="8" t="s">
        <v>62</v>
      </c>
      <c r="E23" s="9" t="s">
        <v>61</v>
      </c>
      <c r="F23" s="23">
        <v>35293</v>
      </c>
      <c r="G23" s="19">
        <v>6854</v>
      </c>
      <c r="H23" s="10" t="s">
        <v>42</v>
      </c>
      <c r="I23" s="11" t="s">
        <v>60</v>
      </c>
      <c r="J23" s="12">
        <v>1</v>
      </c>
      <c r="K23" s="33" t="s">
        <v>36</v>
      </c>
      <c r="L23" s="32"/>
      <c r="M23" s="34"/>
      <c r="N23" s="34"/>
      <c r="O23" s="34"/>
      <c r="P23" s="34"/>
      <c r="Q23" s="34"/>
      <c r="R23" s="34"/>
    </row>
    <row r="24" spans="1:18" ht="19.5" customHeight="1">
      <c r="A24" s="82"/>
      <c r="B24" s="36"/>
      <c r="C24" s="13">
        <v>82</v>
      </c>
      <c r="D24" s="8" t="s">
        <v>72</v>
      </c>
      <c r="E24" s="9" t="s">
        <v>71</v>
      </c>
      <c r="F24" s="23">
        <v>27159</v>
      </c>
      <c r="G24" s="19">
        <v>14988</v>
      </c>
      <c r="H24" s="10" t="s">
        <v>23</v>
      </c>
      <c r="I24" s="11" t="s">
        <v>37</v>
      </c>
      <c r="J24" s="12">
        <v>1</v>
      </c>
      <c r="K24" s="33" t="s">
        <v>36</v>
      </c>
      <c r="L24" s="32"/>
      <c r="M24" s="34"/>
      <c r="N24" s="34"/>
      <c r="O24" s="34"/>
      <c r="P24" s="34"/>
      <c r="Q24" s="34"/>
      <c r="R24" s="34"/>
    </row>
  </sheetData>
  <sheetProtection/>
  <mergeCells count="22"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7:B17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3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2" width="3.140625" style="47" customWidth="1"/>
    <col min="3" max="3" width="4.57421875" style="47" customWidth="1"/>
    <col min="4" max="4" width="10.57421875" style="47" bestFit="1" customWidth="1"/>
    <col min="5" max="5" width="14.28125" style="47" customWidth="1"/>
    <col min="6" max="6" width="9.00390625" style="47" customWidth="1"/>
    <col min="7" max="7" width="5.00390625" style="47" bestFit="1" customWidth="1"/>
    <col min="8" max="8" width="3.421875" style="47" customWidth="1"/>
    <col min="9" max="9" width="7.7109375" style="47" bestFit="1" customWidth="1"/>
    <col min="10" max="10" width="4.421875" style="47" customWidth="1"/>
    <col min="11" max="11" width="5.140625" style="47" customWidth="1"/>
    <col min="12" max="12" width="9.57421875" style="47" customWidth="1"/>
    <col min="13" max="13" width="7.8515625" style="47" customWidth="1"/>
    <col min="14" max="14" width="7.7109375" style="47" customWidth="1"/>
    <col min="15" max="20" width="9.57421875" style="47" customWidth="1"/>
    <col min="21" max="16384" width="9.140625" style="47" customWidth="1"/>
  </cols>
  <sheetData>
    <row r="1" spans="1:25" s="26" customFormat="1" ht="20.25" customHeight="1">
      <c r="A1" s="110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Y1" s="28"/>
    </row>
    <row r="2" spans="1:18" s="106" customFormat="1" ht="20.25" customHeight="1">
      <c r="A2" s="110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5" s="106" customFormat="1" ht="12.75" customHeight="1">
      <c r="D3" s="108" t="s">
        <v>32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3:14" ht="12.75" customHeight="1">
      <c r="C4" s="21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20" ht="19.5" customHeight="1">
      <c r="A5" s="34"/>
      <c r="B5" s="34"/>
      <c r="C5" s="34"/>
      <c r="D5" s="214" t="s">
        <v>54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9.5" customHeight="1">
      <c r="A7" s="215"/>
      <c r="B7" s="215"/>
      <c r="C7" s="34"/>
      <c r="D7" s="34"/>
      <c r="E7" s="34"/>
      <c r="F7" s="34"/>
      <c r="G7" s="34"/>
      <c r="H7" s="34"/>
      <c r="I7" s="34"/>
      <c r="J7" s="34"/>
      <c r="K7" s="34"/>
      <c r="L7" s="92"/>
      <c r="M7" s="92"/>
      <c r="N7" s="92"/>
      <c r="O7" s="34"/>
      <c r="P7" s="34"/>
      <c r="Q7" s="34"/>
      <c r="R7" s="34"/>
      <c r="S7" s="34"/>
      <c r="T7" s="34"/>
    </row>
    <row r="8" spans="1:20" ht="19.5" customHeight="1">
      <c r="A8" s="216" t="s">
        <v>35</v>
      </c>
      <c r="B8" s="217"/>
      <c r="C8" s="218" t="s">
        <v>8</v>
      </c>
      <c r="D8" s="219" t="s">
        <v>0</v>
      </c>
      <c r="E8" s="220" t="s">
        <v>1</v>
      </c>
      <c r="F8" s="221" t="s">
        <v>7</v>
      </c>
      <c r="G8" s="222" t="s">
        <v>2</v>
      </c>
      <c r="H8" s="222" t="s">
        <v>4</v>
      </c>
      <c r="I8" s="222" t="s">
        <v>3</v>
      </c>
      <c r="J8" s="222" t="s">
        <v>6</v>
      </c>
      <c r="K8" s="221" t="s">
        <v>53</v>
      </c>
      <c r="L8" s="224" t="s">
        <v>52</v>
      </c>
      <c r="M8" s="212" t="s">
        <v>10</v>
      </c>
      <c r="N8" s="212" t="s">
        <v>51</v>
      </c>
      <c r="O8" s="34"/>
      <c r="P8" s="34"/>
      <c r="Q8" s="34"/>
      <c r="R8" s="34"/>
      <c r="S8" s="34"/>
      <c r="T8" s="34"/>
    </row>
    <row r="9" spans="1:20" ht="15" customHeight="1">
      <c r="A9" s="36" t="s">
        <v>21</v>
      </c>
      <c r="B9" s="13" t="s">
        <v>50</v>
      </c>
      <c r="C9" s="225"/>
      <c r="D9" s="226"/>
      <c r="E9" s="227"/>
      <c r="F9" s="228"/>
      <c r="G9" s="229"/>
      <c r="H9" s="229"/>
      <c r="I9" s="229"/>
      <c r="J9" s="229"/>
      <c r="K9" s="228"/>
      <c r="L9" s="224"/>
      <c r="M9" s="212"/>
      <c r="N9" s="212"/>
      <c r="O9" s="34"/>
      <c r="P9" s="34"/>
      <c r="Q9" s="34"/>
      <c r="R9" s="34"/>
      <c r="S9" s="34"/>
      <c r="T9" s="34"/>
    </row>
    <row r="10" spans="1:20" ht="19.5" customHeight="1">
      <c r="A10" s="20">
        <v>1</v>
      </c>
      <c r="B10" s="36"/>
      <c r="C10" s="13">
        <v>97</v>
      </c>
      <c r="D10" s="8" t="s">
        <v>49</v>
      </c>
      <c r="E10" s="9" t="s">
        <v>48</v>
      </c>
      <c r="F10" s="23">
        <v>33407</v>
      </c>
      <c r="G10" s="19">
        <f>IF(COUNT(F10)=0,"---",42147-F10)</f>
        <v>8740</v>
      </c>
      <c r="H10" s="10" t="s">
        <v>42</v>
      </c>
      <c r="I10" s="11" t="s">
        <v>47</v>
      </c>
      <c r="J10" s="12">
        <v>1</v>
      </c>
      <c r="K10" s="45"/>
      <c r="L10" s="83">
        <v>0.0040416666666666665</v>
      </c>
      <c r="M10" s="84">
        <f>L10*J10</f>
        <v>0.0040416666666666665</v>
      </c>
      <c r="N10" s="84">
        <f>M10*K10</f>
        <v>0</v>
      </c>
      <c r="O10" s="34"/>
      <c r="P10" s="34"/>
      <c r="Q10" s="34"/>
      <c r="R10" s="34"/>
      <c r="S10" s="34"/>
      <c r="T10" s="34"/>
    </row>
    <row r="11" spans="1:14" ht="19.5" customHeight="1">
      <c r="A11" s="20">
        <v>2</v>
      </c>
      <c r="B11" s="13">
        <v>1</v>
      </c>
      <c r="C11" s="13">
        <v>79</v>
      </c>
      <c r="D11" s="8" t="s">
        <v>46</v>
      </c>
      <c r="E11" s="9" t="s">
        <v>45</v>
      </c>
      <c r="F11" s="46">
        <v>26668</v>
      </c>
      <c r="G11" s="19">
        <f>IF(COUNT(F11)=0,"---",42147-F11)</f>
        <v>15479</v>
      </c>
      <c r="H11" s="10" t="s">
        <v>23</v>
      </c>
      <c r="I11" s="11" t="s">
        <v>37</v>
      </c>
      <c r="J11" s="12">
        <v>1</v>
      </c>
      <c r="K11" s="45">
        <v>0.9258</v>
      </c>
      <c r="L11" s="83">
        <v>0.005469907407407407</v>
      </c>
      <c r="M11" s="84">
        <f>L11*J11</f>
        <v>0.005469907407407407</v>
      </c>
      <c r="N11" s="84">
        <f>M11*K11</f>
        <v>0.005064040277777777</v>
      </c>
    </row>
    <row r="12" spans="1:14" ht="19.5" customHeight="1">
      <c r="A12" s="20"/>
      <c r="B12" s="13"/>
      <c r="C12" s="13">
        <v>77</v>
      </c>
      <c r="D12" s="8" t="s">
        <v>44</v>
      </c>
      <c r="E12" s="9" t="s">
        <v>43</v>
      </c>
      <c r="F12" s="46">
        <v>22788</v>
      </c>
      <c r="G12" s="19">
        <f>IF(COUNT(F12)=0,"---",42147-F12)</f>
        <v>19359</v>
      </c>
      <c r="H12" s="10" t="s">
        <v>42</v>
      </c>
      <c r="I12" s="11" t="s">
        <v>37</v>
      </c>
      <c r="J12" s="12">
        <v>1</v>
      </c>
      <c r="K12" s="45">
        <v>0.819</v>
      </c>
      <c r="L12" s="83" t="s">
        <v>41</v>
      </c>
      <c r="M12" s="84"/>
      <c r="N12" s="84"/>
    </row>
    <row r="13" spans="1:14" ht="19.5" customHeight="1">
      <c r="A13" s="20"/>
      <c r="B13" s="13"/>
      <c r="C13" s="13">
        <v>78</v>
      </c>
      <c r="D13" s="8" t="s">
        <v>40</v>
      </c>
      <c r="E13" s="9" t="s">
        <v>39</v>
      </c>
      <c r="F13" s="46">
        <v>22772</v>
      </c>
      <c r="G13" s="19">
        <f>IF(COUNT(F13)=0,"---",42147-F13)</f>
        <v>19375</v>
      </c>
      <c r="H13" s="10" t="s">
        <v>38</v>
      </c>
      <c r="I13" s="11" t="s">
        <v>37</v>
      </c>
      <c r="J13" s="12">
        <v>0.95</v>
      </c>
      <c r="K13" s="45">
        <v>0.8083</v>
      </c>
      <c r="L13" s="83" t="s">
        <v>36</v>
      </c>
      <c r="M13" s="84"/>
      <c r="N13" s="84"/>
    </row>
  </sheetData>
  <sheetProtection/>
  <mergeCells count="13">
    <mergeCell ref="F8:F9"/>
    <mergeCell ref="G8:G9"/>
    <mergeCell ref="I8:I9"/>
    <mergeCell ref="A8:B8"/>
    <mergeCell ref="C8:C9"/>
    <mergeCell ref="D8:D9"/>
    <mergeCell ref="E8:E9"/>
    <mergeCell ref="M8:M9"/>
    <mergeCell ref="N8:N9"/>
    <mergeCell ref="J8:J9"/>
    <mergeCell ref="H8:H9"/>
    <mergeCell ref="L8:L9"/>
    <mergeCell ref="K8:K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3" width="3.140625" style="47" customWidth="1"/>
    <col min="4" max="4" width="4.57421875" style="47" customWidth="1"/>
    <col min="5" max="5" width="10.57421875" style="47" bestFit="1" customWidth="1"/>
    <col min="6" max="6" width="14.28125" style="47" customWidth="1"/>
    <col min="7" max="7" width="9.00390625" style="47" customWidth="1"/>
    <col min="8" max="8" width="5.00390625" style="47" bestFit="1" customWidth="1"/>
    <col min="9" max="9" width="4.140625" style="47" customWidth="1"/>
    <col min="10" max="10" width="9.00390625" style="47" customWidth="1"/>
    <col min="11" max="11" width="4.421875" style="47" customWidth="1"/>
    <col min="12" max="12" width="5.140625" style="47" customWidth="1"/>
    <col min="13" max="13" width="9.57421875" style="47" customWidth="1"/>
    <col min="14" max="14" width="7.8515625" style="47" customWidth="1"/>
    <col min="15" max="15" width="7.7109375" style="47" customWidth="1"/>
    <col min="16" max="21" width="9.57421875" style="47" customWidth="1"/>
    <col min="22" max="16384" width="9.140625" style="47" customWidth="1"/>
  </cols>
  <sheetData>
    <row r="1" spans="1:25" s="26" customFormat="1" ht="20.25" customHeight="1">
      <c r="A1" s="110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Y1" s="28"/>
    </row>
    <row r="2" spans="1:18" s="106" customFormat="1" ht="20.25" customHeight="1">
      <c r="A2" s="110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5" s="106" customFormat="1" ht="12.75" customHeight="1">
      <c r="D3" s="108" t="s">
        <v>32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4:15" ht="12.75" customHeight="1">
      <c r="D4" s="21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1" ht="19.5" customHeight="1">
      <c r="A5" s="34"/>
      <c r="B5" s="34"/>
      <c r="C5" s="34"/>
      <c r="D5" s="34"/>
      <c r="E5" s="214" t="s">
        <v>76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9.5" customHeight="1">
      <c r="A7" s="215"/>
      <c r="B7" s="215"/>
      <c r="C7" s="215"/>
      <c r="D7" s="34"/>
      <c r="E7" s="34"/>
      <c r="F7" s="34"/>
      <c r="G7" s="34"/>
      <c r="H7" s="34"/>
      <c r="I7" s="34"/>
      <c r="J7" s="34"/>
      <c r="K7" s="34"/>
      <c r="L7" s="34"/>
      <c r="M7" s="92"/>
      <c r="N7" s="92"/>
      <c r="O7" s="92"/>
      <c r="P7" s="34"/>
      <c r="Q7" s="34"/>
      <c r="R7" s="34"/>
      <c r="S7" s="34"/>
      <c r="T7" s="34"/>
      <c r="U7" s="34"/>
    </row>
    <row r="8" spans="1:21" ht="19.5" customHeight="1">
      <c r="A8" s="216" t="s">
        <v>35</v>
      </c>
      <c r="B8" s="231"/>
      <c r="C8" s="217"/>
      <c r="D8" s="218" t="s">
        <v>8</v>
      </c>
      <c r="E8" s="219" t="s">
        <v>0</v>
      </c>
      <c r="F8" s="220" t="s">
        <v>1</v>
      </c>
      <c r="G8" s="221" t="s">
        <v>7</v>
      </c>
      <c r="H8" s="222" t="s">
        <v>2</v>
      </c>
      <c r="I8" s="222" t="s">
        <v>4</v>
      </c>
      <c r="J8" s="222" t="s">
        <v>3</v>
      </c>
      <c r="K8" s="222" t="s">
        <v>6</v>
      </c>
      <c r="L8" s="221" t="s">
        <v>53</v>
      </c>
      <c r="M8" s="224" t="s">
        <v>52</v>
      </c>
      <c r="N8" s="212" t="s">
        <v>10</v>
      </c>
      <c r="O8" s="212" t="s">
        <v>51</v>
      </c>
      <c r="P8" s="34"/>
      <c r="Q8" s="34"/>
      <c r="R8" s="34"/>
      <c r="S8" s="34"/>
      <c r="T8" s="34"/>
      <c r="U8" s="34"/>
    </row>
    <row r="9" spans="1:21" ht="15" customHeight="1">
      <c r="A9" s="36" t="s">
        <v>21</v>
      </c>
      <c r="B9" s="36" t="s">
        <v>75</v>
      </c>
      <c r="C9" s="13" t="s">
        <v>50</v>
      </c>
      <c r="D9" s="225"/>
      <c r="E9" s="226"/>
      <c r="F9" s="227"/>
      <c r="G9" s="228"/>
      <c r="H9" s="229"/>
      <c r="I9" s="229"/>
      <c r="J9" s="229"/>
      <c r="K9" s="229"/>
      <c r="L9" s="228"/>
      <c r="M9" s="224"/>
      <c r="N9" s="212"/>
      <c r="O9" s="212"/>
      <c r="P9" s="34"/>
      <c r="Q9" s="34"/>
      <c r="R9" s="34"/>
      <c r="S9" s="34"/>
      <c r="T9" s="34"/>
      <c r="U9" s="34"/>
    </row>
    <row r="10" spans="1:15" ht="19.5" customHeight="1">
      <c r="A10" s="20">
        <v>1</v>
      </c>
      <c r="B10" s="36"/>
      <c r="C10" s="36"/>
      <c r="D10" s="13">
        <v>94</v>
      </c>
      <c r="E10" s="8" t="s">
        <v>74</v>
      </c>
      <c r="F10" s="9" t="s">
        <v>73</v>
      </c>
      <c r="G10" s="46">
        <v>32930</v>
      </c>
      <c r="H10" s="19">
        <f aca="true" t="shared" si="0" ref="H10:H17">IF(COUNT(G10)=0,"---",42147-G10)</f>
        <v>9217</v>
      </c>
      <c r="I10" s="10" t="s">
        <v>30</v>
      </c>
      <c r="J10" s="11" t="s">
        <v>47</v>
      </c>
      <c r="K10" s="12" t="s">
        <v>59</v>
      </c>
      <c r="L10" s="45"/>
      <c r="M10" s="83">
        <v>0.003425810185185185</v>
      </c>
      <c r="N10" s="84">
        <f aca="true" t="shared" si="1" ref="N10:O16">M10*K10</f>
        <v>0.003425810185185185</v>
      </c>
      <c r="O10" s="84">
        <f t="shared" si="1"/>
        <v>0</v>
      </c>
    </row>
    <row r="11" spans="1:15" ht="19.5" customHeight="1">
      <c r="A11" s="20">
        <v>2</v>
      </c>
      <c r="B11" s="36"/>
      <c r="C11" s="13">
        <v>2</v>
      </c>
      <c r="D11" s="13">
        <v>82</v>
      </c>
      <c r="E11" s="8" t="s">
        <v>72</v>
      </c>
      <c r="F11" s="9" t="s">
        <v>71</v>
      </c>
      <c r="G11" s="46">
        <v>27159</v>
      </c>
      <c r="H11" s="19">
        <f t="shared" si="0"/>
        <v>14988</v>
      </c>
      <c r="I11" s="10" t="s">
        <v>23</v>
      </c>
      <c r="J11" s="11" t="s">
        <v>37</v>
      </c>
      <c r="K11" s="12" t="s">
        <v>59</v>
      </c>
      <c r="L11" s="45">
        <v>0.938</v>
      </c>
      <c r="M11" s="83">
        <v>0.003500347222222222</v>
      </c>
      <c r="N11" s="84">
        <f t="shared" si="1"/>
        <v>0.003500347222222222</v>
      </c>
      <c r="O11" s="84">
        <f t="shared" si="1"/>
        <v>0.003283325694444444</v>
      </c>
    </row>
    <row r="12" spans="1:15" ht="19.5" customHeight="1">
      <c r="A12" s="20">
        <v>3</v>
      </c>
      <c r="B12" s="36"/>
      <c r="C12" s="13">
        <v>1</v>
      </c>
      <c r="D12" s="13">
        <v>113</v>
      </c>
      <c r="E12" s="8" t="s">
        <v>70</v>
      </c>
      <c r="F12" s="9" t="s">
        <v>69</v>
      </c>
      <c r="G12" s="46">
        <v>24822</v>
      </c>
      <c r="H12" s="19">
        <f t="shared" si="0"/>
        <v>17325</v>
      </c>
      <c r="I12" s="10" t="s">
        <v>42</v>
      </c>
      <c r="J12" s="11" t="s">
        <v>9</v>
      </c>
      <c r="K12" s="12">
        <v>1</v>
      </c>
      <c r="L12" s="45">
        <v>0.8958</v>
      </c>
      <c r="M12" s="83">
        <v>0.003628240740740741</v>
      </c>
      <c r="N12" s="84">
        <f t="shared" si="1"/>
        <v>0.003628240740740741</v>
      </c>
      <c r="O12" s="84">
        <f t="shared" si="1"/>
        <v>0.0032501780555555556</v>
      </c>
    </row>
    <row r="13" spans="1:15" ht="19.5" customHeight="1">
      <c r="A13" s="20">
        <v>4</v>
      </c>
      <c r="B13" s="36"/>
      <c r="C13" s="13">
        <v>3</v>
      </c>
      <c r="D13" s="13">
        <v>80</v>
      </c>
      <c r="E13" s="8" t="s">
        <v>68</v>
      </c>
      <c r="F13" s="9" t="s">
        <v>67</v>
      </c>
      <c r="G13" s="46">
        <v>24406</v>
      </c>
      <c r="H13" s="19">
        <f t="shared" si="0"/>
        <v>17741</v>
      </c>
      <c r="I13" s="10" t="s">
        <v>23</v>
      </c>
      <c r="J13" s="11" t="s">
        <v>37</v>
      </c>
      <c r="K13" s="12">
        <v>1</v>
      </c>
      <c r="L13" s="45">
        <v>0.8888</v>
      </c>
      <c r="M13" s="83">
        <v>0.003759953703703704</v>
      </c>
      <c r="N13" s="84">
        <f t="shared" si="1"/>
        <v>0.003759953703703704</v>
      </c>
      <c r="O13" s="84">
        <f t="shared" si="1"/>
        <v>0.0033418468518518524</v>
      </c>
    </row>
    <row r="14" spans="1:15" ht="19.5" customHeight="1">
      <c r="A14" s="20">
        <v>5</v>
      </c>
      <c r="B14" s="36">
        <v>1</v>
      </c>
      <c r="C14" s="36"/>
      <c r="D14" s="13">
        <v>125</v>
      </c>
      <c r="E14" s="8" t="s">
        <v>66</v>
      </c>
      <c r="F14" s="9" t="s">
        <v>65</v>
      </c>
      <c r="G14" s="46">
        <v>36058</v>
      </c>
      <c r="H14" s="19">
        <f t="shared" si="0"/>
        <v>6089</v>
      </c>
      <c r="I14" s="10" t="s">
        <v>38</v>
      </c>
      <c r="J14" s="11" t="s">
        <v>64</v>
      </c>
      <c r="K14" s="12" t="s">
        <v>63</v>
      </c>
      <c r="L14" s="45"/>
      <c r="M14" s="83">
        <v>0.004358796296296296</v>
      </c>
      <c r="N14" s="84">
        <f t="shared" si="1"/>
        <v>0.0041408564814814815</v>
      </c>
      <c r="O14" s="84">
        <f t="shared" si="1"/>
        <v>0</v>
      </c>
    </row>
    <row r="15" spans="1:15" ht="19.5" customHeight="1">
      <c r="A15" s="20">
        <v>6</v>
      </c>
      <c r="B15" s="36">
        <v>2</v>
      </c>
      <c r="C15" s="36"/>
      <c r="D15" s="13">
        <v>109</v>
      </c>
      <c r="E15" s="8" t="s">
        <v>62</v>
      </c>
      <c r="F15" s="9" t="s">
        <v>61</v>
      </c>
      <c r="G15" s="46">
        <v>35293</v>
      </c>
      <c r="H15" s="19">
        <f t="shared" si="0"/>
        <v>6854</v>
      </c>
      <c r="I15" s="10" t="s">
        <v>42</v>
      </c>
      <c r="J15" s="11" t="s">
        <v>60</v>
      </c>
      <c r="K15" s="12" t="s">
        <v>59</v>
      </c>
      <c r="L15" s="45"/>
      <c r="M15" s="83">
        <v>0.004348958333333334</v>
      </c>
      <c r="N15" s="84">
        <f t="shared" si="1"/>
        <v>0.004348958333333334</v>
      </c>
      <c r="O15" s="84">
        <f t="shared" si="1"/>
        <v>0</v>
      </c>
    </row>
    <row r="16" spans="1:15" ht="19.5" customHeight="1">
      <c r="A16" s="20">
        <v>7</v>
      </c>
      <c r="B16" s="36"/>
      <c r="C16" s="13">
        <v>4</v>
      </c>
      <c r="D16" s="13">
        <v>117</v>
      </c>
      <c r="E16" s="8" t="s">
        <v>58</v>
      </c>
      <c r="F16" s="9" t="s">
        <v>57</v>
      </c>
      <c r="G16" s="46">
        <v>20938</v>
      </c>
      <c r="H16" s="19">
        <f t="shared" si="0"/>
        <v>21209</v>
      </c>
      <c r="I16" s="10" t="s">
        <v>42</v>
      </c>
      <c r="J16" s="11" t="s">
        <v>9</v>
      </c>
      <c r="K16" s="12">
        <v>1</v>
      </c>
      <c r="L16" s="45">
        <v>0.8184</v>
      </c>
      <c r="M16" s="83">
        <v>0.004443055555555555</v>
      </c>
      <c r="N16" s="84">
        <f t="shared" si="1"/>
        <v>0.004443055555555555</v>
      </c>
      <c r="O16" s="84">
        <f t="shared" si="1"/>
        <v>0.0036361966666666663</v>
      </c>
    </row>
    <row r="17" spans="1:15" ht="19.5" customHeight="1">
      <c r="A17" s="20"/>
      <c r="B17" s="36"/>
      <c r="C17" s="13"/>
      <c r="D17" s="13">
        <v>122</v>
      </c>
      <c r="E17" s="8" t="s">
        <v>56</v>
      </c>
      <c r="F17" s="9" t="s">
        <v>55</v>
      </c>
      <c r="G17" s="46">
        <v>20151</v>
      </c>
      <c r="H17" s="19">
        <f t="shared" si="0"/>
        <v>21996</v>
      </c>
      <c r="I17" s="10" t="s">
        <v>25</v>
      </c>
      <c r="J17" s="11" t="s">
        <v>9</v>
      </c>
      <c r="K17" s="12">
        <v>1</v>
      </c>
      <c r="L17" s="45">
        <v>0.8043</v>
      </c>
      <c r="M17" s="83" t="s">
        <v>41</v>
      </c>
      <c r="N17" s="84"/>
      <c r="O17" s="84"/>
    </row>
  </sheetData>
  <sheetProtection/>
  <mergeCells count="13">
    <mergeCell ref="N8:N9"/>
    <mergeCell ref="O8:O9"/>
    <mergeCell ref="K8:K9"/>
    <mergeCell ref="I8:I9"/>
    <mergeCell ref="M8:M9"/>
    <mergeCell ref="L8:L9"/>
    <mergeCell ref="G8:G9"/>
    <mergeCell ref="H8:H9"/>
    <mergeCell ref="J8:J9"/>
    <mergeCell ref="A8:C8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8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5.28125" style="31" customWidth="1"/>
    <col min="2" max="2" width="4.57421875" style="31" customWidth="1"/>
    <col min="3" max="3" width="10.57421875" style="31" bestFit="1" customWidth="1"/>
    <col min="4" max="4" width="14.28125" style="31" customWidth="1"/>
    <col min="5" max="5" width="9.00390625" style="31" customWidth="1"/>
    <col min="6" max="6" width="5.00390625" style="31" bestFit="1" customWidth="1"/>
    <col min="7" max="7" width="4.140625" style="31" customWidth="1"/>
    <col min="8" max="8" width="9.00390625" style="31" customWidth="1"/>
    <col min="9" max="9" width="4.421875" style="31" customWidth="1"/>
    <col min="10" max="10" width="9.57421875" style="31" customWidth="1"/>
    <col min="11" max="11" width="7.8515625" style="31" customWidth="1"/>
    <col min="12" max="17" width="9.57421875" style="31" customWidth="1"/>
    <col min="18" max="16384" width="9.140625" style="31" customWidth="1"/>
  </cols>
  <sheetData>
    <row r="1" spans="1:21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U1" s="28"/>
    </row>
    <row r="2" spans="1:14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1" s="43" customFormat="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</row>
    <row r="5" spans="1:17" ht="19.5" customHeight="1">
      <c r="A5" s="37"/>
      <c r="B5" s="37"/>
      <c r="C5" s="5" t="s">
        <v>220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9.5" customHeight="1">
      <c r="A7" s="6"/>
      <c r="B7" s="37"/>
      <c r="C7" s="37"/>
      <c r="D7" s="37"/>
      <c r="E7" s="37"/>
      <c r="F7" s="37"/>
      <c r="G7" s="37"/>
      <c r="H7" s="37"/>
      <c r="I7" s="37"/>
      <c r="J7" s="40"/>
      <c r="K7" s="40"/>
      <c r="L7" s="37"/>
      <c r="M7" s="37"/>
      <c r="N7" s="37"/>
      <c r="O7" s="37"/>
      <c r="P7" s="37"/>
      <c r="Q7" s="37"/>
    </row>
    <row r="8" spans="1:17" ht="19.5" customHeight="1">
      <c r="A8" s="39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82" t="s">
        <v>52</v>
      </c>
      <c r="K8" s="181" t="s">
        <v>10</v>
      </c>
      <c r="L8" s="37"/>
      <c r="M8" s="37"/>
      <c r="N8" s="37"/>
      <c r="O8" s="37"/>
      <c r="P8" s="37"/>
      <c r="Q8" s="37"/>
    </row>
    <row r="9" spans="1:17" ht="15" customHeight="1">
      <c r="A9" s="38" t="s">
        <v>21</v>
      </c>
      <c r="B9" s="167"/>
      <c r="C9" s="171"/>
      <c r="D9" s="173"/>
      <c r="E9" s="169"/>
      <c r="F9" s="165"/>
      <c r="G9" s="165"/>
      <c r="H9" s="165"/>
      <c r="I9" s="165"/>
      <c r="J9" s="182"/>
      <c r="K9" s="181"/>
      <c r="L9" s="37"/>
      <c r="M9" s="37"/>
      <c r="N9" s="37"/>
      <c r="O9" s="37"/>
      <c r="P9" s="37"/>
      <c r="Q9" s="37"/>
    </row>
    <row r="10" spans="1:11" ht="19.5" customHeight="1">
      <c r="A10" s="25"/>
      <c r="B10" s="13">
        <v>97</v>
      </c>
      <c r="C10" s="8" t="s">
        <v>49</v>
      </c>
      <c r="D10" s="9" t="s">
        <v>48</v>
      </c>
      <c r="E10" s="46">
        <v>33407</v>
      </c>
      <c r="F10" s="19">
        <f>IF(COUNT(E10)=0,"---",42147-E10)</f>
        <v>8740</v>
      </c>
      <c r="G10" s="10" t="s">
        <v>42</v>
      </c>
      <c r="H10" s="11" t="s">
        <v>47</v>
      </c>
      <c r="I10" s="12">
        <v>1</v>
      </c>
      <c r="J10" s="33" t="s">
        <v>36</v>
      </c>
      <c r="K10" s="32"/>
    </row>
    <row r="11" spans="1:17" ht="19.5" customHeight="1">
      <c r="A11" s="6"/>
      <c r="B11" s="37"/>
      <c r="C11" s="37"/>
      <c r="D11" s="37"/>
      <c r="E11" s="37"/>
      <c r="F11" s="37"/>
      <c r="G11" s="37"/>
      <c r="H11" s="37"/>
      <c r="I11" s="37"/>
      <c r="J11" s="40"/>
      <c r="K11" s="40"/>
      <c r="L11" s="37"/>
      <c r="M11" s="37"/>
      <c r="N11" s="37"/>
      <c r="O11" s="37"/>
      <c r="P11" s="37"/>
      <c r="Q11" s="37"/>
    </row>
    <row r="12" spans="1:17" ht="19.5" customHeight="1">
      <c r="A12" s="39" t="s">
        <v>35</v>
      </c>
      <c r="B12" s="166" t="s">
        <v>8</v>
      </c>
      <c r="C12" s="170" t="s">
        <v>0</v>
      </c>
      <c r="D12" s="172" t="s">
        <v>1</v>
      </c>
      <c r="E12" s="168" t="s">
        <v>7</v>
      </c>
      <c r="F12" s="164" t="s">
        <v>2</v>
      </c>
      <c r="G12" s="164" t="s">
        <v>4</v>
      </c>
      <c r="H12" s="164" t="s">
        <v>3</v>
      </c>
      <c r="I12" s="164" t="s">
        <v>6</v>
      </c>
      <c r="J12" s="182" t="s">
        <v>52</v>
      </c>
      <c r="K12" s="181" t="s">
        <v>10</v>
      </c>
      <c r="L12" s="37"/>
      <c r="M12" s="37"/>
      <c r="N12" s="37"/>
      <c r="O12" s="37"/>
      <c r="P12" s="37"/>
      <c r="Q12" s="37"/>
    </row>
    <row r="13" spans="1:17" ht="15" customHeight="1">
      <c r="A13" s="38" t="s">
        <v>21</v>
      </c>
      <c r="B13" s="167"/>
      <c r="C13" s="171"/>
      <c r="D13" s="173"/>
      <c r="E13" s="169"/>
      <c r="F13" s="165"/>
      <c r="G13" s="165"/>
      <c r="H13" s="165"/>
      <c r="I13" s="165"/>
      <c r="J13" s="182"/>
      <c r="K13" s="181"/>
      <c r="L13" s="37"/>
      <c r="M13" s="37"/>
      <c r="N13" s="37"/>
      <c r="O13" s="37"/>
      <c r="P13" s="37"/>
      <c r="Q13" s="37"/>
    </row>
    <row r="14" spans="1:11" ht="19.5" customHeight="1">
      <c r="A14" s="25">
        <v>1</v>
      </c>
      <c r="B14" s="13">
        <v>94</v>
      </c>
      <c r="C14" s="8" t="s">
        <v>74</v>
      </c>
      <c r="D14" s="9" t="s">
        <v>73</v>
      </c>
      <c r="E14" s="46">
        <v>32930</v>
      </c>
      <c r="F14" s="19">
        <f>IF(COUNT(E14)=0,"---",42147-E14)</f>
        <v>9217</v>
      </c>
      <c r="G14" s="10" t="s">
        <v>30</v>
      </c>
      <c r="H14" s="11" t="s">
        <v>47</v>
      </c>
      <c r="I14" s="12">
        <v>1</v>
      </c>
      <c r="J14" s="33">
        <v>0.013451851851851852</v>
      </c>
      <c r="K14" s="32">
        <f>J14*I14</f>
        <v>0.013451851851851852</v>
      </c>
    </row>
    <row r="15" spans="1:11" ht="19.5" customHeight="1">
      <c r="A15" s="25">
        <v>2</v>
      </c>
      <c r="B15" s="13">
        <v>82</v>
      </c>
      <c r="C15" s="8" t="s">
        <v>72</v>
      </c>
      <c r="D15" s="9" t="s">
        <v>71</v>
      </c>
      <c r="E15" s="46">
        <v>27159</v>
      </c>
      <c r="F15" s="19">
        <f>IF(COUNT(E15)=0,"---",42147-E15)</f>
        <v>14988</v>
      </c>
      <c r="G15" s="10" t="s">
        <v>23</v>
      </c>
      <c r="H15" s="11" t="s">
        <v>37</v>
      </c>
      <c r="I15" s="12">
        <v>1</v>
      </c>
      <c r="J15" s="33">
        <v>0.013907175925925927</v>
      </c>
      <c r="K15" s="32">
        <f>J15*I15</f>
        <v>0.013907175925925927</v>
      </c>
    </row>
    <row r="16" spans="1:11" ht="19.5" customHeight="1">
      <c r="A16" s="25">
        <v>3</v>
      </c>
      <c r="B16" s="13">
        <v>113</v>
      </c>
      <c r="C16" s="8" t="s">
        <v>70</v>
      </c>
      <c r="D16" s="9" t="s">
        <v>69</v>
      </c>
      <c r="E16" s="46">
        <v>24822</v>
      </c>
      <c r="F16" s="19">
        <f>IF(COUNT(E16)=0,"---",42147-E16)</f>
        <v>17325</v>
      </c>
      <c r="G16" s="10" t="s">
        <v>42</v>
      </c>
      <c r="H16" s="11" t="s">
        <v>9</v>
      </c>
      <c r="I16" s="12">
        <v>1</v>
      </c>
      <c r="J16" s="33">
        <v>0.01454976851851852</v>
      </c>
      <c r="K16" s="32">
        <f>J16*I16</f>
        <v>0.01454976851851852</v>
      </c>
    </row>
    <row r="17" spans="1:11" ht="19.5" customHeight="1">
      <c r="A17" s="25">
        <v>4</v>
      </c>
      <c r="B17" s="13">
        <v>109</v>
      </c>
      <c r="C17" s="8" t="s">
        <v>62</v>
      </c>
      <c r="D17" s="9" t="s">
        <v>61</v>
      </c>
      <c r="E17" s="46">
        <v>35293</v>
      </c>
      <c r="F17" s="19">
        <f>IF(COUNT(E17)=0,"---",42147-E17)</f>
        <v>6854</v>
      </c>
      <c r="G17" s="10" t="s">
        <v>42</v>
      </c>
      <c r="H17" s="11" t="s">
        <v>60</v>
      </c>
      <c r="I17" s="12">
        <v>1</v>
      </c>
      <c r="J17" s="33">
        <v>0.018360300925925926</v>
      </c>
      <c r="K17" s="32">
        <f>J17*I17</f>
        <v>0.018360300925925926</v>
      </c>
    </row>
    <row r="18" spans="1:11" ht="19.5" customHeight="1">
      <c r="A18" s="25"/>
      <c r="B18" s="13">
        <v>80</v>
      </c>
      <c r="C18" s="8" t="s">
        <v>68</v>
      </c>
      <c r="D18" s="9" t="s">
        <v>67</v>
      </c>
      <c r="E18" s="46">
        <v>24406</v>
      </c>
      <c r="F18" s="19">
        <f>IF(COUNT(E18)=0,"---",42147-E18)</f>
        <v>17741</v>
      </c>
      <c r="G18" s="10" t="s">
        <v>23</v>
      </c>
      <c r="H18" s="11" t="s">
        <v>37</v>
      </c>
      <c r="I18" s="12">
        <v>1</v>
      </c>
      <c r="J18" s="33" t="s">
        <v>36</v>
      </c>
      <c r="K18" s="32"/>
    </row>
  </sheetData>
  <sheetProtection/>
  <mergeCells count="20"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H8:H9"/>
    <mergeCell ref="I8:I9"/>
    <mergeCell ref="J8:J9"/>
    <mergeCell ref="K8:K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2">
      <selection activeCell="A5" sqref="A5"/>
    </sheetView>
  </sheetViews>
  <sheetFormatPr defaultColWidth="9.140625" defaultRowHeight="12.75"/>
  <cols>
    <col min="1" max="1" width="5.421875" style="55" customWidth="1"/>
    <col min="2" max="2" width="4.00390625" style="55" customWidth="1"/>
    <col min="3" max="3" width="9.57421875" style="53" customWidth="1"/>
    <col min="4" max="4" width="12.421875" style="53" customWidth="1"/>
    <col min="5" max="5" width="8.8515625" style="53" customWidth="1"/>
    <col min="6" max="6" width="8.00390625" style="53" bestFit="1" customWidth="1"/>
    <col min="7" max="7" width="7.421875" style="53" bestFit="1" customWidth="1"/>
    <col min="8" max="8" width="11.00390625" style="53" customWidth="1"/>
    <col min="9" max="9" width="5.57421875" style="53" customWidth="1"/>
    <col min="10" max="14" width="4.421875" style="55" customWidth="1"/>
    <col min="15" max="17" width="5.00390625" style="55" customWidth="1"/>
    <col min="18" max="18" width="4.421875" style="55" customWidth="1"/>
    <col min="19" max="19" width="6.421875" style="54" customWidth="1"/>
    <col min="20" max="20" width="6.57421875" style="54" customWidth="1"/>
    <col min="21" max="16384" width="9.140625" style="53" customWidth="1"/>
  </cols>
  <sheetData>
    <row r="1" spans="1:26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Z1" s="28"/>
    </row>
    <row r="2" spans="1:19" s="31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4:17" s="43" customFormat="1" ht="12.75" customHeight="1">
      <c r="D3" s="29" t="s">
        <v>32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2:20" s="54" customFormat="1" ht="12.7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54" customFormat="1" ht="19.5" customHeight="1">
      <c r="A5" s="56"/>
      <c r="B5" s="56"/>
      <c r="C5" s="65" t="s">
        <v>173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s="54" customFormat="1" ht="1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s="54" customFormat="1" ht="19.5" customHeight="1">
      <c r="A7" s="6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63"/>
      <c r="T7" s="63"/>
    </row>
    <row r="8" spans="1:25" s="54" customFormat="1" ht="19.5" customHeight="1">
      <c r="A8" s="39" t="s">
        <v>35</v>
      </c>
      <c r="B8" s="186" t="s">
        <v>8</v>
      </c>
      <c r="C8" s="188" t="s">
        <v>0</v>
      </c>
      <c r="D8" s="190" t="s">
        <v>1</v>
      </c>
      <c r="E8" s="192" t="s">
        <v>7</v>
      </c>
      <c r="F8" s="194" t="s">
        <v>2</v>
      </c>
      <c r="G8" s="194" t="s">
        <v>4</v>
      </c>
      <c r="H8" s="194" t="s">
        <v>3</v>
      </c>
      <c r="I8" s="186" t="s">
        <v>6</v>
      </c>
      <c r="J8" s="197" t="s">
        <v>112</v>
      </c>
      <c r="K8" s="197"/>
      <c r="L8" s="197"/>
      <c r="M8" s="197"/>
      <c r="N8" s="197"/>
      <c r="O8" s="197"/>
      <c r="P8" s="197"/>
      <c r="Q8" s="197"/>
      <c r="R8" s="197"/>
      <c r="S8" s="196" t="s">
        <v>5</v>
      </c>
      <c r="T8" s="197" t="s">
        <v>10</v>
      </c>
      <c r="U8" s="56"/>
      <c r="V8" s="56"/>
      <c r="W8" s="56"/>
      <c r="X8" s="56"/>
      <c r="Y8" s="56"/>
    </row>
    <row r="9" spans="1:25" s="54" customFormat="1" ht="15" customHeight="1">
      <c r="A9" s="38" t="s">
        <v>21</v>
      </c>
      <c r="B9" s="187"/>
      <c r="C9" s="189"/>
      <c r="D9" s="191"/>
      <c r="E9" s="193"/>
      <c r="F9" s="195"/>
      <c r="G9" s="195"/>
      <c r="H9" s="195"/>
      <c r="I9" s="187"/>
      <c r="J9" s="62">
        <v>0.9</v>
      </c>
      <c r="K9" s="62">
        <v>0.95</v>
      </c>
      <c r="L9" s="62">
        <v>1</v>
      </c>
      <c r="M9" s="62">
        <v>1.05</v>
      </c>
      <c r="N9" s="62">
        <v>1.1</v>
      </c>
      <c r="O9" s="62">
        <v>1.15</v>
      </c>
      <c r="P9" s="62">
        <v>1.2</v>
      </c>
      <c r="Q9" s="62">
        <v>1.25</v>
      </c>
      <c r="R9" s="62">
        <v>1.3</v>
      </c>
      <c r="S9" s="196"/>
      <c r="T9" s="197"/>
      <c r="U9" s="56"/>
      <c r="V9" s="56"/>
      <c r="W9" s="56"/>
      <c r="X9" s="56"/>
      <c r="Y9" s="56"/>
    </row>
    <row r="10" spans="1:26" s="54" customFormat="1" ht="19.5" customHeight="1">
      <c r="A10" s="61">
        <v>1</v>
      </c>
      <c r="B10" s="13">
        <v>93</v>
      </c>
      <c r="C10" s="8" t="s">
        <v>134</v>
      </c>
      <c r="D10" s="9" t="s">
        <v>133</v>
      </c>
      <c r="E10" s="46">
        <v>33373</v>
      </c>
      <c r="F10" s="19">
        <f>IF(COUNT(E10)=0,"---",42147-E10)</f>
        <v>8774</v>
      </c>
      <c r="G10" s="10" t="s">
        <v>42</v>
      </c>
      <c r="H10" s="11" t="s">
        <v>47</v>
      </c>
      <c r="I10" s="12">
        <v>1</v>
      </c>
      <c r="J10" s="60"/>
      <c r="K10" s="60"/>
      <c r="L10" s="60"/>
      <c r="M10" s="60"/>
      <c r="N10" s="60" t="s">
        <v>104</v>
      </c>
      <c r="O10" s="60" t="s">
        <v>34</v>
      </c>
      <c r="P10" s="60" t="s">
        <v>104</v>
      </c>
      <c r="Q10" s="60" t="s">
        <v>104</v>
      </c>
      <c r="R10" s="60" t="s">
        <v>103</v>
      </c>
      <c r="S10" s="59">
        <v>1.25</v>
      </c>
      <c r="T10" s="58">
        <f>S10*I10</f>
        <v>1.25</v>
      </c>
      <c r="U10" s="57"/>
      <c r="V10" s="56"/>
      <c r="W10" s="56"/>
      <c r="X10" s="56"/>
      <c r="Y10" s="56"/>
      <c r="Z10" s="56"/>
    </row>
    <row r="11" spans="1:26" s="54" customFormat="1" ht="19.5" customHeight="1">
      <c r="A11" s="61">
        <v>2</v>
      </c>
      <c r="B11" s="13">
        <v>131</v>
      </c>
      <c r="C11" s="8" t="s">
        <v>172</v>
      </c>
      <c r="D11" s="9" t="s">
        <v>171</v>
      </c>
      <c r="E11" s="46">
        <v>34235</v>
      </c>
      <c r="F11" s="19">
        <f>IF(COUNT(E11)=0,"---",42147-E11)</f>
        <v>7912</v>
      </c>
      <c r="G11" s="10" t="s">
        <v>25</v>
      </c>
      <c r="H11" s="11" t="s">
        <v>64</v>
      </c>
      <c r="I11" s="12">
        <v>1</v>
      </c>
      <c r="J11" s="60"/>
      <c r="K11" s="60"/>
      <c r="L11" s="60" t="s">
        <v>104</v>
      </c>
      <c r="M11" s="60" t="s">
        <v>104</v>
      </c>
      <c r="N11" s="60" t="s">
        <v>104</v>
      </c>
      <c r="O11" s="60" t="s">
        <v>104</v>
      </c>
      <c r="P11" s="60" t="s">
        <v>104</v>
      </c>
      <c r="Q11" s="60" t="s">
        <v>103</v>
      </c>
      <c r="R11" s="60"/>
      <c r="S11" s="59">
        <v>1.2</v>
      </c>
      <c r="T11" s="58">
        <f>S11*I11</f>
        <v>1.2</v>
      </c>
      <c r="U11" s="57"/>
      <c r="V11" s="56"/>
      <c r="W11" s="56"/>
      <c r="X11" s="56"/>
      <c r="Y11" s="56"/>
      <c r="Z11" s="56"/>
    </row>
    <row r="12" spans="1:26" s="54" customFormat="1" ht="19.5" customHeight="1">
      <c r="A12" s="61">
        <v>3</v>
      </c>
      <c r="B12" s="13">
        <v>79</v>
      </c>
      <c r="C12" s="8" t="s">
        <v>46</v>
      </c>
      <c r="D12" s="9" t="s">
        <v>45</v>
      </c>
      <c r="E12" s="46">
        <v>26668</v>
      </c>
      <c r="F12" s="19">
        <f>IF(COUNT(E12)=0,"---",42147-E12)</f>
        <v>15479</v>
      </c>
      <c r="G12" s="10" t="s">
        <v>23</v>
      </c>
      <c r="H12" s="11" t="s">
        <v>37</v>
      </c>
      <c r="I12" s="12">
        <v>1</v>
      </c>
      <c r="J12" s="60" t="s">
        <v>104</v>
      </c>
      <c r="K12" s="60" t="s">
        <v>104</v>
      </c>
      <c r="L12" s="60" t="s">
        <v>107</v>
      </c>
      <c r="M12" s="60" t="s">
        <v>103</v>
      </c>
      <c r="N12" s="60"/>
      <c r="O12" s="60"/>
      <c r="P12" s="60"/>
      <c r="Q12" s="60"/>
      <c r="R12" s="60"/>
      <c r="S12" s="59">
        <v>1</v>
      </c>
      <c r="T12" s="58">
        <f>S12*I12</f>
        <v>1</v>
      </c>
      <c r="U12" s="57"/>
      <c r="V12" s="56"/>
      <c r="W12" s="56"/>
      <c r="X12" s="56"/>
      <c r="Y12" s="56"/>
      <c r="Z12" s="56"/>
    </row>
  </sheetData>
  <sheetProtection/>
  <mergeCells count="11">
    <mergeCell ref="T8:T9"/>
    <mergeCell ref="I8:I9"/>
    <mergeCell ref="J8:R8"/>
    <mergeCell ref="G8:G9"/>
    <mergeCell ref="H8:H9"/>
    <mergeCell ref="B8:B9"/>
    <mergeCell ref="C8:C9"/>
    <mergeCell ref="D8:D9"/>
    <mergeCell ref="E8:E9"/>
    <mergeCell ref="F8:F9"/>
    <mergeCell ref="S8:S9"/>
  </mergeCells>
  <printOptions horizontalCentered="1"/>
  <pageMargins left="0.1968503937007874" right="0.1968503937007874" top="0.7874015748031497" bottom="0.5905511811023623" header="0.5118110236220472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55" customWidth="1"/>
    <col min="2" max="2" width="4.00390625" style="55" customWidth="1"/>
    <col min="3" max="3" width="9.57421875" style="53" customWidth="1"/>
    <col min="4" max="4" width="12.421875" style="53" customWidth="1"/>
    <col min="5" max="5" width="8.8515625" style="53" customWidth="1"/>
    <col min="6" max="6" width="8.00390625" style="53" bestFit="1" customWidth="1"/>
    <col min="7" max="7" width="7.421875" style="53" bestFit="1" customWidth="1"/>
    <col min="8" max="8" width="11.00390625" style="53" customWidth="1"/>
    <col min="9" max="9" width="5.57421875" style="53" customWidth="1"/>
    <col min="10" max="14" width="4.421875" style="55" customWidth="1"/>
    <col min="15" max="16" width="5.00390625" style="55" customWidth="1"/>
    <col min="17" max="17" width="6.421875" style="54" customWidth="1"/>
    <col min="18" max="18" width="6.57421875" style="54" customWidth="1"/>
    <col min="19" max="16384" width="9.140625" style="53" customWidth="1"/>
  </cols>
  <sheetData>
    <row r="1" spans="1:24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X1" s="28"/>
    </row>
    <row r="2" spans="1:17" s="31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4:16" s="43" customFormat="1" ht="12.75" customHeight="1">
      <c r="D3" s="29" t="s">
        <v>32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8" s="54" customFormat="1" ht="12.7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s="54" customFormat="1" ht="19.5" customHeight="1">
      <c r="A5" s="56"/>
      <c r="B5" s="56"/>
      <c r="C5" s="65" t="s">
        <v>113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54" customFormat="1" ht="1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54" customFormat="1" ht="19.5" customHeight="1">
      <c r="A7" s="6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63"/>
      <c r="R7" s="63"/>
    </row>
    <row r="8" spans="1:23" s="54" customFormat="1" ht="19.5" customHeight="1">
      <c r="A8" s="39" t="s">
        <v>35</v>
      </c>
      <c r="B8" s="186" t="s">
        <v>8</v>
      </c>
      <c r="C8" s="188" t="s">
        <v>0</v>
      </c>
      <c r="D8" s="190" t="s">
        <v>1</v>
      </c>
      <c r="E8" s="192" t="s">
        <v>7</v>
      </c>
      <c r="F8" s="194" t="s">
        <v>2</v>
      </c>
      <c r="G8" s="194" t="s">
        <v>4</v>
      </c>
      <c r="H8" s="194" t="s">
        <v>3</v>
      </c>
      <c r="I8" s="186" t="s">
        <v>6</v>
      </c>
      <c r="J8" s="197" t="s">
        <v>112</v>
      </c>
      <c r="K8" s="197"/>
      <c r="L8" s="197"/>
      <c r="M8" s="197"/>
      <c r="N8" s="197"/>
      <c r="O8" s="197"/>
      <c r="P8" s="197"/>
      <c r="Q8" s="196" t="s">
        <v>5</v>
      </c>
      <c r="R8" s="197" t="s">
        <v>10</v>
      </c>
      <c r="S8" s="56"/>
      <c r="T8" s="56"/>
      <c r="U8" s="56"/>
      <c r="V8" s="56"/>
      <c r="W8" s="56"/>
    </row>
    <row r="9" spans="1:23" s="54" customFormat="1" ht="15" customHeight="1">
      <c r="A9" s="38" t="s">
        <v>21</v>
      </c>
      <c r="B9" s="187"/>
      <c r="C9" s="189"/>
      <c r="D9" s="191"/>
      <c r="E9" s="193"/>
      <c r="F9" s="195"/>
      <c r="G9" s="195"/>
      <c r="H9" s="195"/>
      <c r="I9" s="187"/>
      <c r="J9" s="62">
        <v>1.25</v>
      </c>
      <c r="K9" s="62">
        <v>1.3</v>
      </c>
      <c r="L9" s="62">
        <v>1.35</v>
      </c>
      <c r="M9" s="62">
        <v>1.4</v>
      </c>
      <c r="N9" s="62">
        <v>1.45</v>
      </c>
      <c r="O9" s="62">
        <v>1.5</v>
      </c>
      <c r="P9" s="62">
        <v>1.55</v>
      </c>
      <c r="Q9" s="196"/>
      <c r="R9" s="197"/>
      <c r="S9" s="56"/>
      <c r="T9" s="56"/>
      <c r="U9" s="56"/>
      <c r="V9" s="56"/>
      <c r="W9" s="56"/>
    </row>
    <row r="10" spans="1:24" s="54" customFormat="1" ht="19.5" customHeight="1">
      <c r="A10" s="61">
        <v>1</v>
      </c>
      <c r="B10" s="13">
        <v>99</v>
      </c>
      <c r="C10" s="8" t="s">
        <v>111</v>
      </c>
      <c r="D10" s="9" t="s">
        <v>110</v>
      </c>
      <c r="E10" s="46">
        <v>34322</v>
      </c>
      <c r="F10" s="19">
        <f aca="true" t="shared" si="0" ref="F10:F16">IF(COUNT(E10)=0,"---",42147-E10)</f>
        <v>7825</v>
      </c>
      <c r="G10" s="10" t="s">
        <v>30</v>
      </c>
      <c r="H10" s="11" t="s">
        <v>60</v>
      </c>
      <c r="I10" s="12">
        <v>1</v>
      </c>
      <c r="J10" s="60"/>
      <c r="K10" s="60"/>
      <c r="L10" s="60" t="s">
        <v>104</v>
      </c>
      <c r="M10" s="60" t="s">
        <v>104</v>
      </c>
      <c r="N10" s="60" t="s">
        <v>104</v>
      </c>
      <c r="O10" s="60" t="s">
        <v>101</v>
      </c>
      <c r="P10" s="60" t="s">
        <v>103</v>
      </c>
      <c r="Q10" s="59">
        <v>1.5</v>
      </c>
      <c r="R10" s="58">
        <f>Q10*I10</f>
        <v>1.5</v>
      </c>
      <c r="S10" s="57"/>
      <c r="T10" s="56"/>
      <c r="U10" s="56"/>
      <c r="V10" s="56"/>
      <c r="W10" s="56"/>
      <c r="X10" s="56"/>
    </row>
    <row r="11" spans="1:24" s="54" customFormat="1" ht="19.5" customHeight="1">
      <c r="A11" s="61">
        <v>2</v>
      </c>
      <c r="B11" s="13">
        <v>128</v>
      </c>
      <c r="C11" s="8" t="s">
        <v>109</v>
      </c>
      <c r="D11" s="9" t="s">
        <v>108</v>
      </c>
      <c r="E11" s="46">
        <v>34264</v>
      </c>
      <c r="F11" s="19">
        <f t="shared" si="0"/>
        <v>7883</v>
      </c>
      <c r="G11" s="10" t="s">
        <v>25</v>
      </c>
      <c r="H11" s="11" t="s">
        <v>64</v>
      </c>
      <c r="I11" s="12">
        <v>1</v>
      </c>
      <c r="J11" s="60"/>
      <c r="K11" s="60" t="s">
        <v>104</v>
      </c>
      <c r="L11" s="60" t="s">
        <v>107</v>
      </c>
      <c r="M11" s="60" t="s">
        <v>104</v>
      </c>
      <c r="N11" s="60" t="s">
        <v>104</v>
      </c>
      <c r="O11" s="60" t="s">
        <v>101</v>
      </c>
      <c r="P11" s="60" t="s">
        <v>103</v>
      </c>
      <c r="Q11" s="59">
        <v>1.5</v>
      </c>
      <c r="R11" s="58">
        <f>Q11*I11</f>
        <v>1.5</v>
      </c>
      <c r="S11" s="57"/>
      <c r="T11" s="56"/>
      <c r="U11" s="56"/>
      <c r="V11" s="56"/>
      <c r="W11" s="56"/>
      <c r="X11" s="56"/>
    </row>
    <row r="12" spans="1:24" s="54" customFormat="1" ht="19.5" customHeight="1">
      <c r="A12" s="61">
        <v>3</v>
      </c>
      <c r="B12" s="13">
        <v>73</v>
      </c>
      <c r="C12" s="8" t="s">
        <v>106</v>
      </c>
      <c r="D12" s="9" t="s">
        <v>105</v>
      </c>
      <c r="E12" s="46">
        <v>33279</v>
      </c>
      <c r="F12" s="19">
        <f t="shared" si="0"/>
        <v>8868</v>
      </c>
      <c r="G12" s="10" t="s">
        <v>97</v>
      </c>
      <c r="H12" s="11" t="s">
        <v>28</v>
      </c>
      <c r="I12" s="12">
        <v>1</v>
      </c>
      <c r="J12" s="60"/>
      <c r="K12" s="60" t="s">
        <v>104</v>
      </c>
      <c r="L12" s="60" t="s">
        <v>104</v>
      </c>
      <c r="M12" s="60" t="s">
        <v>103</v>
      </c>
      <c r="N12" s="60"/>
      <c r="O12" s="60"/>
      <c r="P12" s="60"/>
      <c r="Q12" s="59">
        <v>1.35</v>
      </c>
      <c r="R12" s="58">
        <f>Q12*I12</f>
        <v>1.35</v>
      </c>
      <c r="S12" s="57"/>
      <c r="T12" s="56"/>
      <c r="U12" s="56"/>
      <c r="V12" s="56"/>
      <c r="W12" s="56"/>
      <c r="X12" s="56"/>
    </row>
    <row r="13" spans="1:24" s="54" customFormat="1" ht="19.5" customHeight="1">
      <c r="A13" s="61">
        <v>4</v>
      </c>
      <c r="B13" s="13">
        <v>129</v>
      </c>
      <c r="C13" s="8" t="s">
        <v>99</v>
      </c>
      <c r="D13" s="9" t="s">
        <v>102</v>
      </c>
      <c r="E13" s="46">
        <v>25190</v>
      </c>
      <c r="F13" s="19">
        <f t="shared" si="0"/>
        <v>16957</v>
      </c>
      <c r="G13" s="10" t="s">
        <v>25</v>
      </c>
      <c r="H13" s="11" t="s">
        <v>64</v>
      </c>
      <c r="I13" s="12">
        <v>1</v>
      </c>
      <c r="J13" s="60" t="s">
        <v>101</v>
      </c>
      <c r="K13" s="60" t="s">
        <v>100</v>
      </c>
      <c r="L13" s="60"/>
      <c r="M13" s="60"/>
      <c r="N13" s="60"/>
      <c r="O13" s="60"/>
      <c r="P13" s="60"/>
      <c r="Q13" s="59">
        <v>1.25</v>
      </c>
      <c r="R13" s="58">
        <f>Q13*I13</f>
        <v>1.25</v>
      </c>
      <c r="S13" s="57"/>
      <c r="T13" s="56"/>
      <c r="U13" s="56"/>
      <c r="V13" s="56"/>
      <c r="W13" s="56"/>
      <c r="X13" s="56"/>
    </row>
    <row r="14" spans="1:24" s="54" customFormat="1" ht="19.5" customHeight="1">
      <c r="A14" s="61"/>
      <c r="B14" s="13">
        <v>75</v>
      </c>
      <c r="C14" s="8" t="s">
        <v>99</v>
      </c>
      <c r="D14" s="9" t="s">
        <v>98</v>
      </c>
      <c r="E14" s="46">
        <v>35360</v>
      </c>
      <c r="F14" s="19">
        <f>IF(COUNT(E14)=0,"---",42147-E14)</f>
        <v>6787</v>
      </c>
      <c r="G14" s="10" t="s">
        <v>97</v>
      </c>
      <c r="H14" s="11" t="s">
        <v>28</v>
      </c>
      <c r="I14" s="12">
        <v>1</v>
      </c>
      <c r="J14" s="60"/>
      <c r="K14" s="60"/>
      <c r="L14" s="60"/>
      <c r="M14" s="60"/>
      <c r="N14" s="60"/>
      <c r="O14" s="60"/>
      <c r="P14" s="60"/>
      <c r="Q14" s="59" t="s">
        <v>36</v>
      </c>
      <c r="R14" s="58"/>
      <c r="S14" s="57"/>
      <c r="T14" s="56"/>
      <c r="U14" s="56"/>
      <c r="V14" s="56"/>
      <c r="W14" s="56"/>
      <c r="X14" s="56"/>
    </row>
    <row r="15" spans="1:24" s="54" customFormat="1" ht="19.5" customHeight="1">
      <c r="A15" s="61"/>
      <c r="B15" s="13">
        <v>116</v>
      </c>
      <c r="C15" s="8" t="s">
        <v>93</v>
      </c>
      <c r="D15" s="9" t="s">
        <v>92</v>
      </c>
      <c r="E15" s="46">
        <v>23935</v>
      </c>
      <c r="F15" s="19">
        <f>IF(COUNT(E15)=0,"---",42147-E15)</f>
        <v>18212</v>
      </c>
      <c r="G15" s="10" t="s">
        <v>25</v>
      </c>
      <c r="H15" s="11" t="s">
        <v>9</v>
      </c>
      <c r="I15" s="12">
        <v>1</v>
      </c>
      <c r="J15" s="60"/>
      <c r="K15" s="60"/>
      <c r="L15" s="60"/>
      <c r="M15" s="60"/>
      <c r="N15" s="60"/>
      <c r="O15" s="60"/>
      <c r="P15" s="60"/>
      <c r="Q15" s="59" t="s">
        <v>36</v>
      </c>
      <c r="R15" s="58"/>
      <c r="S15" s="57"/>
      <c r="T15" s="56"/>
      <c r="U15" s="56"/>
      <c r="V15" s="56"/>
      <c r="W15" s="56"/>
      <c r="X15" s="56"/>
    </row>
    <row r="16" spans="1:24" s="54" customFormat="1" ht="19.5" customHeight="1">
      <c r="A16" s="61"/>
      <c r="B16" s="13">
        <v>126</v>
      </c>
      <c r="C16" s="8" t="s">
        <v>96</v>
      </c>
      <c r="D16" s="9" t="s">
        <v>95</v>
      </c>
      <c r="E16" s="46">
        <v>32235</v>
      </c>
      <c r="F16" s="19">
        <f>IF(COUNT(E16)=0,"---",42147-E16)</f>
        <v>9912</v>
      </c>
      <c r="G16" s="10" t="s">
        <v>94</v>
      </c>
      <c r="H16" s="11" t="s">
        <v>64</v>
      </c>
      <c r="I16" s="12">
        <v>1</v>
      </c>
      <c r="J16" s="60"/>
      <c r="K16" s="60"/>
      <c r="L16" s="60"/>
      <c r="M16" s="60"/>
      <c r="N16" s="60"/>
      <c r="O16" s="60"/>
      <c r="P16" s="60"/>
      <c r="Q16" s="59" t="s">
        <v>36</v>
      </c>
      <c r="R16" s="58"/>
      <c r="S16" s="57"/>
      <c r="T16" s="56"/>
      <c r="U16" s="56"/>
      <c r="V16" s="56"/>
      <c r="W16" s="56"/>
      <c r="X16" s="56"/>
    </row>
    <row r="17" spans="1:17" s="53" customFormat="1" ht="12.75">
      <c r="A17" s="55"/>
      <c r="B17" s="55"/>
      <c r="I17" s="55"/>
      <c r="J17" s="55"/>
      <c r="K17" s="55"/>
      <c r="L17" s="55"/>
      <c r="M17" s="55"/>
      <c r="N17" s="55"/>
      <c r="O17" s="55"/>
      <c r="P17" s="55"/>
      <c r="Q17" s="54"/>
    </row>
  </sheetData>
  <sheetProtection/>
  <mergeCells count="11">
    <mergeCell ref="B8:B9"/>
    <mergeCell ref="C8:C9"/>
    <mergeCell ref="D8:D9"/>
    <mergeCell ref="E8:E9"/>
    <mergeCell ref="F8:F9"/>
    <mergeCell ref="Q8:Q9"/>
    <mergeCell ref="R8:R9"/>
    <mergeCell ref="I8:I9"/>
    <mergeCell ref="J8:P8"/>
    <mergeCell ref="G8:G9"/>
    <mergeCell ref="H8:H9"/>
  </mergeCells>
  <printOptions horizontalCentered="1"/>
  <pageMargins left="0.1968503937007874" right="0.1968503937007874" top="0.7874015748031497" bottom="0.5905511811023623" header="0.5118110236220472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9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7.421875" style="31" customWidth="1"/>
    <col min="2" max="2" width="4.57421875" style="31" customWidth="1"/>
    <col min="3" max="3" width="10.57421875" style="31" bestFit="1" customWidth="1"/>
    <col min="4" max="4" width="13.00390625" style="31" customWidth="1"/>
    <col min="5" max="5" width="9.00390625" style="31" customWidth="1"/>
    <col min="6" max="6" width="7.00390625" style="31" customWidth="1"/>
    <col min="7" max="7" width="4.140625" style="31" customWidth="1"/>
    <col min="8" max="8" width="7.7109375" style="31" bestFit="1" customWidth="1"/>
    <col min="9" max="9" width="4.421875" style="31" customWidth="1"/>
    <col min="10" max="15" width="4.7109375" style="31" customWidth="1"/>
    <col min="16" max="16" width="6.8515625" style="31" customWidth="1"/>
    <col min="17" max="17" width="6.57421875" style="31" customWidth="1"/>
    <col min="18" max="22" width="9.57421875" style="31" customWidth="1"/>
    <col min="23" max="16384" width="9.140625" style="31" customWidth="1"/>
  </cols>
  <sheetData>
    <row r="1" spans="1:20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T1" s="28"/>
    </row>
    <row r="2" spans="1:13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0" s="43" customFormat="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</row>
    <row r="4" spans="2:17" ht="12" customHeigh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2" ht="19.5" customHeight="1">
      <c r="A5" s="37"/>
      <c r="B5" s="37"/>
      <c r="C5" s="5" t="s">
        <v>219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9.5" customHeight="1">
      <c r="A7" s="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0"/>
      <c r="Q7" s="40"/>
      <c r="R7" s="37"/>
      <c r="S7" s="37"/>
      <c r="T7" s="37"/>
      <c r="U7" s="37"/>
      <c r="V7" s="37"/>
    </row>
    <row r="8" spans="1:22" ht="19.5" customHeight="1">
      <c r="A8" s="39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81" t="s">
        <v>11</v>
      </c>
      <c r="K8" s="181"/>
      <c r="L8" s="181"/>
      <c r="M8" s="181"/>
      <c r="N8" s="181"/>
      <c r="O8" s="181"/>
      <c r="P8" s="182" t="s">
        <v>5</v>
      </c>
      <c r="Q8" s="181" t="s">
        <v>10</v>
      </c>
      <c r="R8" s="37"/>
      <c r="S8" s="37"/>
      <c r="T8" s="37"/>
      <c r="U8" s="37"/>
      <c r="V8" s="37"/>
    </row>
    <row r="9" spans="1:22" ht="15" customHeight="1">
      <c r="A9" s="38" t="s">
        <v>21</v>
      </c>
      <c r="B9" s="167"/>
      <c r="C9" s="171"/>
      <c r="D9" s="173"/>
      <c r="E9" s="169"/>
      <c r="F9" s="165"/>
      <c r="G9" s="165"/>
      <c r="H9" s="165"/>
      <c r="I9" s="165"/>
      <c r="J9" s="16">
        <v>1</v>
      </c>
      <c r="K9" s="16">
        <v>2</v>
      </c>
      <c r="L9" s="16">
        <v>3</v>
      </c>
      <c r="M9" s="16">
        <v>4</v>
      </c>
      <c r="N9" s="16">
        <v>5</v>
      </c>
      <c r="O9" s="16">
        <v>6</v>
      </c>
      <c r="P9" s="182"/>
      <c r="Q9" s="181"/>
      <c r="R9" s="37"/>
      <c r="S9" s="37"/>
      <c r="T9" s="37"/>
      <c r="U9" s="37"/>
      <c r="V9" s="37"/>
    </row>
    <row r="10" spans="1:22" s="47" customFormat="1" ht="19.5" customHeight="1">
      <c r="A10" s="20">
        <v>1</v>
      </c>
      <c r="B10" s="13">
        <v>87</v>
      </c>
      <c r="C10" s="8" t="s">
        <v>115</v>
      </c>
      <c r="D10" s="9" t="s">
        <v>114</v>
      </c>
      <c r="E10" s="23">
        <v>31002</v>
      </c>
      <c r="F10" s="19">
        <f aca="true" t="shared" si="0" ref="F10:F19">IF(COUNT(E10)=0,"---",42147-E10)</f>
        <v>11145</v>
      </c>
      <c r="G10" s="10" t="s">
        <v>97</v>
      </c>
      <c r="H10" s="11" t="s">
        <v>24</v>
      </c>
      <c r="I10" s="12">
        <v>1</v>
      </c>
      <c r="J10" s="51">
        <v>5.72</v>
      </c>
      <c r="K10" s="51">
        <v>6.36</v>
      </c>
      <c r="L10" s="51">
        <v>6.22</v>
      </c>
      <c r="M10" s="51">
        <v>6.34</v>
      </c>
      <c r="N10" s="51">
        <v>6.41</v>
      </c>
      <c r="O10" s="51">
        <v>6.58</v>
      </c>
      <c r="P10" s="59">
        <f aca="true" t="shared" si="1" ref="P10:P15">MAX(J10:L10,M10:O10)</f>
        <v>6.58</v>
      </c>
      <c r="Q10" s="88">
        <f aca="true" t="shared" si="2" ref="Q10:Q15">P10*I10</f>
        <v>6.58</v>
      </c>
      <c r="R10" s="34"/>
      <c r="S10" s="34"/>
      <c r="T10" s="34"/>
      <c r="U10" s="34"/>
      <c r="V10" s="34"/>
    </row>
    <row r="11" spans="1:22" s="47" customFormat="1" ht="19.5" customHeight="1">
      <c r="A11" s="20">
        <v>2</v>
      </c>
      <c r="B11" s="13">
        <v>93</v>
      </c>
      <c r="C11" s="8" t="s">
        <v>134</v>
      </c>
      <c r="D11" s="9" t="s">
        <v>133</v>
      </c>
      <c r="E11" s="23">
        <v>33373</v>
      </c>
      <c r="F11" s="19">
        <f t="shared" si="0"/>
        <v>8774</v>
      </c>
      <c r="G11" s="10" t="s">
        <v>42</v>
      </c>
      <c r="H11" s="11" t="s">
        <v>47</v>
      </c>
      <c r="I11" s="12">
        <v>1</v>
      </c>
      <c r="J11" s="51">
        <v>6.14</v>
      </c>
      <c r="K11" s="51">
        <v>6.28</v>
      </c>
      <c r="L11" s="51">
        <v>5.85</v>
      </c>
      <c r="M11" s="51">
        <v>6.22</v>
      </c>
      <c r="N11" s="51">
        <v>6.04</v>
      </c>
      <c r="O11" s="51">
        <v>6.35</v>
      </c>
      <c r="P11" s="59">
        <f t="shared" si="1"/>
        <v>6.35</v>
      </c>
      <c r="Q11" s="88">
        <f t="shared" si="2"/>
        <v>6.35</v>
      </c>
      <c r="R11" s="34"/>
      <c r="S11" s="34"/>
      <c r="T11" s="34"/>
      <c r="U11" s="34"/>
      <c r="V11" s="34"/>
    </row>
    <row r="12" spans="1:22" s="47" customFormat="1" ht="19.5" customHeight="1">
      <c r="A12" s="20">
        <v>3</v>
      </c>
      <c r="B12" s="13">
        <v>105</v>
      </c>
      <c r="C12" s="8" t="s">
        <v>89</v>
      </c>
      <c r="D12" s="9" t="s">
        <v>88</v>
      </c>
      <c r="E12" s="23">
        <v>35101</v>
      </c>
      <c r="F12" s="19">
        <f t="shared" si="0"/>
        <v>7046</v>
      </c>
      <c r="G12" s="10" t="s">
        <v>42</v>
      </c>
      <c r="H12" s="11" t="s">
        <v>60</v>
      </c>
      <c r="I12" s="12">
        <v>1</v>
      </c>
      <c r="J12" s="51">
        <v>4.97</v>
      </c>
      <c r="K12" s="51">
        <v>4.37</v>
      </c>
      <c r="L12" s="51">
        <v>5.51</v>
      </c>
      <c r="M12" s="51">
        <v>4.7</v>
      </c>
      <c r="N12" s="51">
        <v>5.48</v>
      </c>
      <c r="O12" s="51" t="s">
        <v>33</v>
      </c>
      <c r="P12" s="59">
        <f t="shared" si="1"/>
        <v>5.51</v>
      </c>
      <c r="Q12" s="88">
        <f t="shared" si="2"/>
        <v>5.51</v>
      </c>
      <c r="R12" s="34"/>
      <c r="S12" s="34"/>
      <c r="T12" s="34"/>
      <c r="U12" s="34"/>
      <c r="V12" s="34"/>
    </row>
    <row r="13" spans="1:22" s="47" customFormat="1" ht="19.5" customHeight="1">
      <c r="A13" s="20">
        <v>4</v>
      </c>
      <c r="B13" s="13">
        <v>84</v>
      </c>
      <c r="C13" s="8" t="s">
        <v>83</v>
      </c>
      <c r="D13" s="9" t="s">
        <v>82</v>
      </c>
      <c r="E13" s="23">
        <v>17455</v>
      </c>
      <c r="F13" s="19">
        <f t="shared" si="0"/>
        <v>24692</v>
      </c>
      <c r="G13" s="10" t="s">
        <v>23</v>
      </c>
      <c r="H13" s="11" t="s">
        <v>37</v>
      </c>
      <c r="I13" s="12">
        <v>1</v>
      </c>
      <c r="J13" s="51">
        <v>4.56</v>
      </c>
      <c r="K13" s="51">
        <v>4.76</v>
      </c>
      <c r="L13" s="51">
        <v>4.67</v>
      </c>
      <c r="M13" s="51">
        <v>4.97</v>
      </c>
      <c r="N13" s="51">
        <v>4.47</v>
      </c>
      <c r="O13" s="51">
        <v>4.7</v>
      </c>
      <c r="P13" s="59">
        <f t="shared" si="1"/>
        <v>4.97</v>
      </c>
      <c r="Q13" s="88">
        <f t="shared" si="2"/>
        <v>4.97</v>
      </c>
      <c r="R13" s="34"/>
      <c r="S13" s="34"/>
      <c r="T13" s="34"/>
      <c r="U13" s="34"/>
      <c r="V13" s="34"/>
    </row>
    <row r="14" spans="1:22" s="47" customFormat="1" ht="19.5" customHeight="1">
      <c r="A14" s="20">
        <v>5</v>
      </c>
      <c r="B14" s="13">
        <v>74</v>
      </c>
      <c r="C14" s="8" t="s">
        <v>81</v>
      </c>
      <c r="D14" s="9" t="s">
        <v>80</v>
      </c>
      <c r="E14" s="23">
        <v>22537</v>
      </c>
      <c r="F14" s="19">
        <f t="shared" si="0"/>
        <v>19610</v>
      </c>
      <c r="G14" s="10" t="s">
        <v>23</v>
      </c>
      <c r="H14" s="11" t="s">
        <v>28</v>
      </c>
      <c r="I14" s="12">
        <v>1</v>
      </c>
      <c r="J14" s="51">
        <v>3.67</v>
      </c>
      <c r="K14" s="51">
        <v>3.2</v>
      </c>
      <c r="L14" s="51">
        <v>3.55</v>
      </c>
      <c r="M14" s="51">
        <v>4.52</v>
      </c>
      <c r="N14" s="51">
        <v>3.19</v>
      </c>
      <c r="O14" s="51">
        <v>3.37</v>
      </c>
      <c r="P14" s="59">
        <f t="shared" si="1"/>
        <v>4.52</v>
      </c>
      <c r="Q14" s="88">
        <f t="shared" si="2"/>
        <v>4.52</v>
      </c>
      <c r="R14" s="34"/>
      <c r="S14" s="34"/>
      <c r="T14" s="34"/>
      <c r="U14" s="34"/>
      <c r="V14" s="34"/>
    </row>
    <row r="15" spans="1:22" s="47" customFormat="1" ht="19.5" customHeight="1">
      <c r="A15" s="20">
        <v>6</v>
      </c>
      <c r="B15" s="13">
        <v>108</v>
      </c>
      <c r="C15" s="8" t="s">
        <v>87</v>
      </c>
      <c r="D15" s="9" t="s">
        <v>86</v>
      </c>
      <c r="E15" s="23">
        <v>35293</v>
      </c>
      <c r="F15" s="19">
        <f t="shared" si="0"/>
        <v>6854</v>
      </c>
      <c r="G15" s="10" t="s">
        <v>42</v>
      </c>
      <c r="H15" s="11" t="s">
        <v>60</v>
      </c>
      <c r="I15" s="12">
        <v>1</v>
      </c>
      <c r="J15" s="51">
        <v>3.01</v>
      </c>
      <c r="K15" s="51">
        <v>3.65</v>
      </c>
      <c r="L15" s="51">
        <v>3.7</v>
      </c>
      <c r="M15" s="51">
        <v>3.61</v>
      </c>
      <c r="N15" s="51">
        <v>3.38</v>
      </c>
      <c r="O15" s="51">
        <v>3.54</v>
      </c>
      <c r="P15" s="59">
        <f t="shared" si="1"/>
        <v>3.7</v>
      </c>
      <c r="Q15" s="88">
        <f t="shared" si="2"/>
        <v>3.7</v>
      </c>
      <c r="R15" s="34"/>
      <c r="S15" s="34"/>
      <c r="T15" s="34"/>
      <c r="U15" s="34"/>
      <c r="V15" s="34"/>
    </row>
    <row r="16" spans="1:22" s="47" customFormat="1" ht="19.5" customHeight="1">
      <c r="A16" s="20"/>
      <c r="B16" s="13">
        <v>140</v>
      </c>
      <c r="C16" s="8" t="s">
        <v>120</v>
      </c>
      <c r="D16" s="9" t="s">
        <v>119</v>
      </c>
      <c r="E16" s="23">
        <v>18080</v>
      </c>
      <c r="F16" s="19">
        <f>IF(COUNT(E16)=0,"---",42147-E16)</f>
        <v>24067</v>
      </c>
      <c r="G16" s="10" t="s">
        <v>12</v>
      </c>
      <c r="H16" s="11" t="s">
        <v>64</v>
      </c>
      <c r="I16" s="12">
        <v>1.1</v>
      </c>
      <c r="J16" s="51"/>
      <c r="K16" s="51"/>
      <c r="L16" s="51"/>
      <c r="M16" s="51"/>
      <c r="N16" s="51"/>
      <c r="O16" s="51"/>
      <c r="P16" s="59" t="s">
        <v>36</v>
      </c>
      <c r="Q16" s="88"/>
      <c r="R16" s="34"/>
      <c r="S16" s="34"/>
      <c r="T16" s="34"/>
      <c r="U16" s="34"/>
      <c r="V16" s="34"/>
    </row>
    <row r="17" spans="1:22" s="47" customFormat="1" ht="19.5" customHeight="1">
      <c r="A17" s="20"/>
      <c r="B17" s="13">
        <v>76</v>
      </c>
      <c r="C17" s="8" t="s">
        <v>79</v>
      </c>
      <c r="D17" s="9" t="s">
        <v>78</v>
      </c>
      <c r="E17" s="23">
        <v>19406</v>
      </c>
      <c r="F17" s="19">
        <f>IF(COUNT(E17)=0,"---",42147-E17)</f>
        <v>22741</v>
      </c>
      <c r="G17" s="10" t="s">
        <v>23</v>
      </c>
      <c r="H17" s="11" t="s">
        <v>28</v>
      </c>
      <c r="I17" s="12">
        <v>1</v>
      </c>
      <c r="J17" s="51"/>
      <c r="K17" s="51"/>
      <c r="L17" s="51"/>
      <c r="M17" s="51"/>
      <c r="N17" s="51"/>
      <c r="O17" s="51"/>
      <c r="P17" s="59" t="s">
        <v>36</v>
      </c>
      <c r="Q17" s="88"/>
      <c r="R17" s="34"/>
      <c r="S17" s="34"/>
      <c r="T17" s="34"/>
      <c r="U17" s="34"/>
      <c r="V17" s="34"/>
    </row>
    <row r="18" spans="1:22" s="47" customFormat="1" ht="19.5" customHeight="1">
      <c r="A18" s="20"/>
      <c r="B18" s="13">
        <v>138</v>
      </c>
      <c r="C18" s="8" t="s">
        <v>44</v>
      </c>
      <c r="D18" s="9" t="s">
        <v>121</v>
      </c>
      <c r="E18" s="23">
        <v>19855</v>
      </c>
      <c r="F18" s="19">
        <f>IF(COUNT(E18)=0,"---",42147-E18)</f>
        <v>22292</v>
      </c>
      <c r="G18" s="10" t="s">
        <v>25</v>
      </c>
      <c r="H18" s="11" t="s">
        <v>64</v>
      </c>
      <c r="I18" s="12">
        <v>1</v>
      </c>
      <c r="J18" s="51"/>
      <c r="K18" s="51"/>
      <c r="L18" s="51"/>
      <c r="M18" s="51"/>
      <c r="N18" s="51"/>
      <c r="O18" s="51"/>
      <c r="P18" s="59" t="s">
        <v>36</v>
      </c>
      <c r="Q18" s="88"/>
      <c r="R18" s="34"/>
      <c r="S18" s="34"/>
      <c r="T18" s="34"/>
      <c r="U18" s="34"/>
      <c r="V18" s="34"/>
    </row>
    <row r="19" spans="1:22" s="47" customFormat="1" ht="19.5" customHeight="1">
      <c r="A19" s="20"/>
      <c r="B19" s="13">
        <v>132</v>
      </c>
      <c r="C19" s="8" t="s">
        <v>211</v>
      </c>
      <c r="D19" s="9" t="s">
        <v>212</v>
      </c>
      <c r="E19" s="23">
        <v>34016</v>
      </c>
      <c r="F19" s="19">
        <f>IF(COUNT(E19)=0,"---",42147-E19)</f>
        <v>8131</v>
      </c>
      <c r="G19" s="10" t="s">
        <v>25</v>
      </c>
      <c r="H19" s="11" t="s">
        <v>64</v>
      </c>
      <c r="I19" s="12">
        <v>1</v>
      </c>
      <c r="J19" s="51"/>
      <c r="K19" s="51"/>
      <c r="L19" s="51"/>
      <c r="M19" s="51"/>
      <c r="N19" s="51"/>
      <c r="O19" s="51"/>
      <c r="P19" s="59" t="s">
        <v>36</v>
      </c>
      <c r="Q19" s="88"/>
      <c r="R19" s="34"/>
      <c r="S19" s="34"/>
      <c r="T19" s="34"/>
      <c r="U19" s="34"/>
      <c r="V19" s="34"/>
    </row>
  </sheetData>
  <sheetProtection/>
  <mergeCells count="11">
    <mergeCell ref="G8:G9"/>
    <mergeCell ref="H8:H9"/>
    <mergeCell ref="I8:I9"/>
    <mergeCell ref="J8:O8"/>
    <mergeCell ref="P8:P9"/>
    <mergeCell ref="Q8:Q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3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7.421875" style="31" customWidth="1"/>
    <col min="2" max="2" width="4.57421875" style="31" customWidth="1"/>
    <col min="3" max="3" width="10.57421875" style="31" bestFit="1" customWidth="1"/>
    <col min="4" max="4" width="11.7109375" style="31" bestFit="1" customWidth="1"/>
    <col min="5" max="5" width="9.00390625" style="31" customWidth="1"/>
    <col min="6" max="6" width="7.00390625" style="31" customWidth="1"/>
    <col min="7" max="7" width="4.00390625" style="31" customWidth="1"/>
    <col min="8" max="8" width="8.7109375" style="31" customWidth="1"/>
    <col min="9" max="9" width="4.421875" style="31" customWidth="1"/>
    <col min="10" max="15" width="4.7109375" style="31" customWidth="1"/>
    <col min="16" max="16" width="6.8515625" style="31" customWidth="1"/>
    <col min="17" max="17" width="6.57421875" style="31" customWidth="1"/>
    <col min="18" max="22" width="9.57421875" style="31" customWidth="1"/>
    <col min="23" max="16384" width="9.140625" style="31" customWidth="1"/>
  </cols>
  <sheetData>
    <row r="1" spans="1:21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U1" s="28"/>
    </row>
    <row r="2" spans="1:14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1" s="43" customFormat="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</row>
    <row r="4" spans="2:17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2" ht="19.5" customHeight="1">
      <c r="A5" s="37"/>
      <c r="B5" s="37"/>
      <c r="C5" s="5" t="s">
        <v>203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9.5" customHeight="1">
      <c r="A7" s="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0"/>
      <c r="Q7" s="40"/>
      <c r="R7" s="37"/>
      <c r="S7" s="37"/>
      <c r="T7" s="37"/>
      <c r="U7" s="37"/>
      <c r="V7" s="37"/>
    </row>
    <row r="8" spans="1:22" ht="19.5" customHeight="1">
      <c r="A8" s="39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81" t="s">
        <v>11</v>
      </c>
      <c r="K8" s="181"/>
      <c r="L8" s="181"/>
      <c r="M8" s="181"/>
      <c r="N8" s="181"/>
      <c r="O8" s="181"/>
      <c r="P8" s="182" t="s">
        <v>5</v>
      </c>
      <c r="Q8" s="181" t="s">
        <v>10</v>
      </c>
      <c r="R8" s="37"/>
      <c r="S8" s="37"/>
      <c r="T8" s="37"/>
      <c r="U8" s="37"/>
      <c r="V8" s="37"/>
    </row>
    <row r="9" spans="1:22" ht="15" customHeight="1">
      <c r="A9" s="38" t="s">
        <v>21</v>
      </c>
      <c r="B9" s="167"/>
      <c r="C9" s="171"/>
      <c r="D9" s="173"/>
      <c r="E9" s="169"/>
      <c r="F9" s="165"/>
      <c r="G9" s="165"/>
      <c r="H9" s="165"/>
      <c r="I9" s="165"/>
      <c r="J9" s="16">
        <v>1</v>
      </c>
      <c r="K9" s="16">
        <v>2</v>
      </c>
      <c r="L9" s="16">
        <v>3</v>
      </c>
      <c r="M9" s="16">
        <v>4</v>
      </c>
      <c r="N9" s="16">
        <v>5</v>
      </c>
      <c r="O9" s="16">
        <v>6</v>
      </c>
      <c r="P9" s="182"/>
      <c r="Q9" s="181"/>
      <c r="R9" s="37"/>
      <c r="S9" s="37"/>
      <c r="T9" s="37"/>
      <c r="U9" s="37"/>
      <c r="V9" s="37"/>
    </row>
    <row r="10" spans="1:22" s="47" customFormat="1" ht="19.5" customHeight="1">
      <c r="A10" s="20">
        <v>1</v>
      </c>
      <c r="B10" s="13">
        <v>120</v>
      </c>
      <c r="C10" s="8" t="s">
        <v>15</v>
      </c>
      <c r="D10" s="9" t="s">
        <v>16</v>
      </c>
      <c r="E10" s="23">
        <v>26522</v>
      </c>
      <c r="F10" s="19">
        <f aca="true" t="shared" si="0" ref="F10:F23">IF(COUNT(E10)=0,"---",42147-E10)</f>
        <v>15625</v>
      </c>
      <c r="G10" s="10" t="s">
        <v>30</v>
      </c>
      <c r="H10" s="11" t="s">
        <v>9</v>
      </c>
      <c r="I10" s="12">
        <v>1</v>
      </c>
      <c r="J10" s="51">
        <v>11.33</v>
      </c>
      <c r="K10" s="51">
        <v>11</v>
      </c>
      <c r="L10" s="51">
        <v>10.86</v>
      </c>
      <c r="M10" s="51">
        <v>11.12</v>
      </c>
      <c r="N10" s="51">
        <v>11.17</v>
      </c>
      <c r="O10" s="51">
        <v>11.8</v>
      </c>
      <c r="P10" s="18">
        <f aca="true" t="shared" si="1" ref="P10:P16">MAX(J10:L10,M10:O10)</f>
        <v>11.8</v>
      </c>
      <c r="Q10" s="48">
        <f aca="true" t="shared" si="2" ref="Q10:Q16">P10*I10</f>
        <v>11.8</v>
      </c>
      <c r="R10" s="34"/>
      <c r="S10" s="34"/>
      <c r="T10" s="34"/>
      <c r="U10" s="34"/>
      <c r="V10" s="34"/>
    </row>
    <row r="11" spans="1:22" s="47" customFormat="1" ht="19.5" customHeight="1">
      <c r="A11" s="20">
        <v>2</v>
      </c>
      <c r="B11" s="13">
        <v>99</v>
      </c>
      <c r="C11" s="8" t="s">
        <v>111</v>
      </c>
      <c r="D11" s="9" t="s">
        <v>110</v>
      </c>
      <c r="E11" s="23">
        <v>34322</v>
      </c>
      <c r="F11" s="19">
        <f t="shared" si="0"/>
        <v>7825</v>
      </c>
      <c r="G11" s="10" t="s">
        <v>94</v>
      </c>
      <c r="H11" s="11" t="s">
        <v>60</v>
      </c>
      <c r="I11" s="12">
        <v>1</v>
      </c>
      <c r="J11" s="51">
        <v>9.59</v>
      </c>
      <c r="K11" s="51">
        <v>9.15</v>
      </c>
      <c r="L11" s="51">
        <v>8.75</v>
      </c>
      <c r="M11" s="51">
        <v>8.3</v>
      </c>
      <c r="N11" s="51">
        <v>9.2</v>
      </c>
      <c r="O11" s="51">
        <v>9.71</v>
      </c>
      <c r="P11" s="18">
        <f t="shared" si="1"/>
        <v>9.71</v>
      </c>
      <c r="Q11" s="48">
        <f t="shared" si="2"/>
        <v>9.71</v>
      </c>
      <c r="R11" s="34"/>
      <c r="S11" s="34"/>
      <c r="T11" s="34"/>
      <c r="U11" s="34"/>
      <c r="V11" s="34"/>
    </row>
    <row r="12" spans="1:22" s="47" customFormat="1" ht="19.5" customHeight="1">
      <c r="A12" s="20">
        <v>3</v>
      </c>
      <c r="B12" s="13">
        <v>121</v>
      </c>
      <c r="C12" s="8" t="s">
        <v>204</v>
      </c>
      <c r="D12" s="9" t="s">
        <v>205</v>
      </c>
      <c r="E12" s="23">
        <v>30108</v>
      </c>
      <c r="F12" s="19">
        <f t="shared" si="0"/>
        <v>12039</v>
      </c>
      <c r="G12" s="10" t="s">
        <v>25</v>
      </c>
      <c r="H12" s="11" t="s">
        <v>9</v>
      </c>
      <c r="I12" s="12">
        <v>1</v>
      </c>
      <c r="J12" s="51">
        <v>8.47</v>
      </c>
      <c r="K12" s="51">
        <v>8.85</v>
      </c>
      <c r="L12" s="51" t="s">
        <v>33</v>
      </c>
      <c r="M12" s="51">
        <v>9.51</v>
      </c>
      <c r="N12" s="51" t="s">
        <v>33</v>
      </c>
      <c r="O12" s="51">
        <v>9.37</v>
      </c>
      <c r="P12" s="18">
        <f t="shared" si="1"/>
        <v>9.51</v>
      </c>
      <c r="Q12" s="48">
        <f t="shared" si="2"/>
        <v>9.51</v>
      </c>
      <c r="R12" s="34"/>
      <c r="S12" s="34"/>
      <c r="T12" s="34"/>
      <c r="U12" s="34"/>
      <c r="V12" s="34"/>
    </row>
    <row r="13" spans="1:22" s="47" customFormat="1" ht="19.5" customHeight="1">
      <c r="A13" s="20">
        <v>4</v>
      </c>
      <c r="B13" s="13">
        <v>95</v>
      </c>
      <c r="C13" s="8" t="s">
        <v>197</v>
      </c>
      <c r="D13" s="9" t="s">
        <v>196</v>
      </c>
      <c r="E13" s="23">
        <v>31700</v>
      </c>
      <c r="F13" s="19">
        <f t="shared" si="0"/>
        <v>10447</v>
      </c>
      <c r="G13" s="10" t="s">
        <v>30</v>
      </c>
      <c r="H13" s="11" t="s">
        <v>47</v>
      </c>
      <c r="I13" s="12">
        <v>1</v>
      </c>
      <c r="J13" s="51">
        <v>7.01</v>
      </c>
      <c r="K13" s="51">
        <v>6.35</v>
      </c>
      <c r="L13" s="51" t="s">
        <v>33</v>
      </c>
      <c r="M13" s="51">
        <v>6.64</v>
      </c>
      <c r="N13" s="51">
        <v>7.36</v>
      </c>
      <c r="O13" s="51">
        <v>7.32</v>
      </c>
      <c r="P13" s="18">
        <f t="shared" si="1"/>
        <v>7.36</v>
      </c>
      <c r="Q13" s="48">
        <f t="shared" si="2"/>
        <v>7.36</v>
      </c>
      <c r="R13" s="34"/>
      <c r="S13" s="34"/>
      <c r="T13" s="34"/>
      <c r="U13" s="34"/>
      <c r="V13" s="34"/>
    </row>
    <row r="14" spans="1:22" s="47" customFormat="1" ht="19.5" customHeight="1">
      <c r="A14" s="20">
        <v>5</v>
      </c>
      <c r="B14" s="13">
        <v>81</v>
      </c>
      <c r="C14" s="8" t="s">
        <v>71</v>
      </c>
      <c r="D14" s="9" t="s">
        <v>159</v>
      </c>
      <c r="E14" s="23">
        <v>21607</v>
      </c>
      <c r="F14" s="19">
        <f t="shared" si="0"/>
        <v>20540</v>
      </c>
      <c r="G14" s="10" t="s">
        <v>25</v>
      </c>
      <c r="H14" s="11" t="s">
        <v>37</v>
      </c>
      <c r="I14" s="12">
        <v>1</v>
      </c>
      <c r="J14" s="51">
        <v>7.05</v>
      </c>
      <c r="K14" s="51">
        <v>7</v>
      </c>
      <c r="L14" s="51">
        <v>7.18</v>
      </c>
      <c r="M14" s="51">
        <v>6.61</v>
      </c>
      <c r="N14" s="51">
        <v>6.36</v>
      </c>
      <c r="O14" s="51">
        <v>6.62</v>
      </c>
      <c r="P14" s="18">
        <f t="shared" si="1"/>
        <v>7.18</v>
      </c>
      <c r="Q14" s="48">
        <f t="shared" si="2"/>
        <v>7.18</v>
      </c>
      <c r="R14" s="34"/>
      <c r="S14" s="34"/>
      <c r="T14" s="34"/>
      <c r="U14" s="34"/>
      <c r="V14" s="34"/>
    </row>
    <row r="15" spans="1:22" s="47" customFormat="1" ht="19.5" customHeight="1">
      <c r="A15" s="20">
        <v>6</v>
      </c>
      <c r="B15" s="13">
        <v>91</v>
      </c>
      <c r="C15" s="8" t="s">
        <v>19</v>
      </c>
      <c r="D15" s="9" t="s">
        <v>31</v>
      </c>
      <c r="E15" s="23">
        <v>19859</v>
      </c>
      <c r="F15" s="19">
        <f t="shared" si="0"/>
        <v>22288</v>
      </c>
      <c r="G15" s="10" t="s">
        <v>23</v>
      </c>
      <c r="H15" s="11" t="s">
        <v>24</v>
      </c>
      <c r="I15" s="12">
        <v>1</v>
      </c>
      <c r="J15" s="51">
        <v>6.5</v>
      </c>
      <c r="K15" s="51">
        <v>6.34</v>
      </c>
      <c r="L15" s="51">
        <v>6.7</v>
      </c>
      <c r="M15" s="51" t="s">
        <v>33</v>
      </c>
      <c r="N15" s="51">
        <v>5.88</v>
      </c>
      <c r="O15" s="51">
        <v>5.9</v>
      </c>
      <c r="P15" s="18">
        <f t="shared" si="1"/>
        <v>6.7</v>
      </c>
      <c r="Q15" s="48">
        <f t="shared" si="2"/>
        <v>6.7</v>
      </c>
      <c r="R15" s="34"/>
      <c r="S15" s="34"/>
      <c r="T15" s="34"/>
      <c r="U15" s="34"/>
      <c r="V15" s="34"/>
    </row>
    <row r="16" spans="1:22" s="47" customFormat="1" ht="19.5" customHeight="1">
      <c r="A16" s="20">
        <v>7</v>
      </c>
      <c r="B16" s="13">
        <v>129</v>
      </c>
      <c r="C16" s="8" t="s">
        <v>99</v>
      </c>
      <c r="D16" s="9" t="s">
        <v>102</v>
      </c>
      <c r="E16" s="23">
        <v>25190</v>
      </c>
      <c r="F16" s="19">
        <f t="shared" si="0"/>
        <v>16957</v>
      </c>
      <c r="G16" s="10" t="s">
        <v>25</v>
      </c>
      <c r="H16" s="11" t="s">
        <v>64</v>
      </c>
      <c r="I16" s="12">
        <v>1</v>
      </c>
      <c r="J16" s="51">
        <v>5.18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18">
        <f t="shared" si="1"/>
        <v>5.18</v>
      </c>
      <c r="Q16" s="48">
        <f t="shared" si="2"/>
        <v>5.18</v>
      </c>
      <c r="R16" s="34"/>
      <c r="S16" s="34"/>
      <c r="T16" s="34"/>
      <c r="U16" s="34"/>
      <c r="V16" s="34"/>
    </row>
    <row r="17" spans="1:22" s="47" customFormat="1" ht="19.5" customHeight="1">
      <c r="A17" s="20"/>
      <c r="B17" s="13">
        <v>73</v>
      </c>
      <c r="C17" s="8" t="s">
        <v>106</v>
      </c>
      <c r="D17" s="9" t="s">
        <v>105</v>
      </c>
      <c r="E17" s="23">
        <v>33279</v>
      </c>
      <c r="F17" s="19">
        <f>IF(COUNT(E17)=0,"---",42147-E17)</f>
        <v>8868</v>
      </c>
      <c r="G17" s="10" t="s">
        <v>97</v>
      </c>
      <c r="H17" s="11" t="s">
        <v>28</v>
      </c>
      <c r="I17" s="12">
        <v>1</v>
      </c>
      <c r="J17" s="51" t="s">
        <v>33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18" t="s">
        <v>206</v>
      </c>
      <c r="Q17" s="48"/>
      <c r="R17" s="34"/>
      <c r="S17" s="34"/>
      <c r="T17" s="34"/>
      <c r="U17" s="34"/>
      <c r="V17" s="34"/>
    </row>
    <row r="18" spans="1:22" s="47" customFormat="1" ht="19.5" customHeight="1">
      <c r="A18" s="20"/>
      <c r="B18" s="13">
        <v>127</v>
      </c>
      <c r="C18" s="8" t="s">
        <v>165</v>
      </c>
      <c r="D18" s="9" t="s">
        <v>195</v>
      </c>
      <c r="E18" s="23">
        <v>34494</v>
      </c>
      <c r="F18" s="19">
        <f>IF(COUNT(E18)=0,"---",42147-E18)</f>
        <v>7653</v>
      </c>
      <c r="G18" s="10" t="s">
        <v>25</v>
      </c>
      <c r="H18" s="11" t="s">
        <v>64</v>
      </c>
      <c r="I18" s="12">
        <v>1</v>
      </c>
      <c r="J18" s="51"/>
      <c r="K18" s="51"/>
      <c r="L18" s="51"/>
      <c r="M18" s="51"/>
      <c r="N18" s="51"/>
      <c r="O18" s="51"/>
      <c r="P18" s="18" t="s">
        <v>36</v>
      </c>
      <c r="Q18" s="48"/>
      <c r="R18" s="34"/>
      <c r="S18" s="34"/>
      <c r="T18" s="34"/>
      <c r="U18" s="34"/>
      <c r="V18" s="34"/>
    </row>
    <row r="19" spans="1:22" s="47" customFormat="1" ht="19.5" customHeight="1">
      <c r="A19" s="20"/>
      <c r="B19" s="13">
        <v>139</v>
      </c>
      <c r="C19" s="8" t="s">
        <v>207</v>
      </c>
      <c r="D19" s="9" t="s">
        <v>208</v>
      </c>
      <c r="E19" s="23">
        <v>19807</v>
      </c>
      <c r="F19" s="19">
        <f>IF(COUNT(E19)=0,"---",42147-E19)</f>
        <v>22340</v>
      </c>
      <c r="G19" s="10" t="s">
        <v>94</v>
      </c>
      <c r="H19" s="11" t="s">
        <v>64</v>
      </c>
      <c r="I19" s="12">
        <v>1</v>
      </c>
      <c r="J19" s="51"/>
      <c r="K19" s="51"/>
      <c r="L19" s="51"/>
      <c r="M19" s="51"/>
      <c r="N19" s="51"/>
      <c r="O19" s="51"/>
      <c r="P19" s="18" t="s">
        <v>36</v>
      </c>
      <c r="Q19" s="48"/>
      <c r="R19" s="34"/>
      <c r="S19" s="34"/>
      <c r="T19" s="34"/>
      <c r="U19" s="34"/>
      <c r="V19" s="34"/>
    </row>
    <row r="20" spans="1:22" s="47" customFormat="1" ht="19.5" customHeight="1">
      <c r="A20" s="20"/>
      <c r="B20" s="13">
        <v>130</v>
      </c>
      <c r="C20" s="8" t="s">
        <v>147</v>
      </c>
      <c r="D20" s="9" t="s">
        <v>152</v>
      </c>
      <c r="E20" s="23">
        <v>36091</v>
      </c>
      <c r="F20" s="19">
        <f>IF(COUNT(E20)=0,"---",42147-E20)</f>
        <v>6056</v>
      </c>
      <c r="G20" s="10" t="s">
        <v>12</v>
      </c>
      <c r="H20" s="11" t="s">
        <v>64</v>
      </c>
      <c r="I20" s="12">
        <v>1.1</v>
      </c>
      <c r="J20" s="51"/>
      <c r="K20" s="51"/>
      <c r="L20" s="51"/>
      <c r="M20" s="51"/>
      <c r="N20" s="51"/>
      <c r="O20" s="51"/>
      <c r="P20" s="18" t="s">
        <v>36</v>
      </c>
      <c r="Q20" s="48"/>
      <c r="R20" s="34"/>
      <c r="S20" s="34"/>
      <c r="T20" s="34"/>
      <c r="U20" s="34"/>
      <c r="V20" s="34"/>
    </row>
    <row r="21" spans="1:22" s="47" customFormat="1" ht="19.5" customHeight="1">
      <c r="A21" s="20"/>
      <c r="B21" s="13">
        <v>135</v>
      </c>
      <c r="C21" s="8" t="s">
        <v>151</v>
      </c>
      <c r="D21" s="9" t="s">
        <v>150</v>
      </c>
      <c r="E21" s="23">
        <v>24809</v>
      </c>
      <c r="F21" s="19">
        <f>IF(COUNT(E21)=0,"---",42147-E21)</f>
        <v>17338</v>
      </c>
      <c r="G21" s="10" t="s">
        <v>25</v>
      </c>
      <c r="H21" s="11" t="s">
        <v>64</v>
      </c>
      <c r="I21" s="12">
        <v>1</v>
      </c>
      <c r="J21" s="51"/>
      <c r="K21" s="51"/>
      <c r="L21" s="51"/>
      <c r="M21" s="51"/>
      <c r="N21" s="51"/>
      <c r="O21" s="51"/>
      <c r="P21" s="18" t="s">
        <v>36</v>
      </c>
      <c r="Q21" s="48"/>
      <c r="R21" s="34"/>
      <c r="S21" s="34"/>
      <c r="T21" s="34"/>
      <c r="U21" s="34"/>
      <c r="V21" s="34"/>
    </row>
    <row r="22" spans="1:22" s="47" customFormat="1" ht="19.5" customHeight="1">
      <c r="A22" s="20"/>
      <c r="B22" s="13">
        <v>134</v>
      </c>
      <c r="C22" s="8" t="s">
        <v>140</v>
      </c>
      <c r="D22" s="9" t="s">
        <v>139</v>
      </c>
      <c r="E22" s="23">
        <v>33977</v>
      </c>
      <c r="F22" s="19">
        <f>IF(COUNT(E22)=0,"---",42147-E22)</f>
        <v>8170</v>
      </c>
      <c r="G22" s="10" t="s">
        <v>25</v>
      </c>
      <c r="H22" s="11" t="s">
        <v>64</v>
      </c>
      <c r="I22" s="12">
        <v>1</v>
      </c>
      <c r="J22" s="51"/>
      <c r="K22" s="51"/>
      <c r="L22" s="51"/>
      <c r="M22" s="51"/>
      <c r="N22" s="51"/>
      <c r="O22" s="51"/>
      <c r="P22" s="18" t="s">
        <v>36</v>
      </c>
      <c r="Q22" s="48"/>
      <c r="R22" s="34"/>
      <c r="S22" s="34"/>
      <c r="T22" s="34"/>
      <c r="U22" s="34"/>
      <c r="V22" s="34"/>
    </row>
    <row r="23" spans="1:22" s="47" customFormat="1" ht="19.5" customHeight="1">
      <c r="A23" s="20"/>
      <c r="B23" s="13">
        <v>119</v>
      </c>
      <c r="C23" s="8" t="s">
        <v>19</v>
      </c>
      <c r="D23" s="9" t="s">
        <v>20</v>
      </c>
      <c r="E23" s="23">
        <v>20469</v>
      </c>
      <c r="F23" s="19">
        <f>IF(COUNT(E23)=0,"---",42147-E23)</f>
        <v>21678</v>
      </c>
      <c r="G23" s="10" t="s">
        <v>25</v>
      </c>
      <c r="H23" s="11" t="s">
        <v>9</v>
      </c>
      <c r="I23" s="12">
        <v>1</v>
      </c>
      <c r="J23" s="51"/>
      <c r="K23" s="51"/>
      <c r="L23" s="51"/>
      <c r="M23" s="51"/>
      <c r="N23" s="51"/>
      <c r="O23" s="51"/>
      <c r="P23" s="18" t="s">
        <v>36</v>
      </c>
      <c r="Q23" s="48"/>
      <c r="R23" s="34"/>
      <c r="S23" s="34"/>
      <c r="T23" s="34"/>
      <c r="U23" s="34"/>
      <c r="V23" s="34"/>
    </row>
  </sheetData>
  <sheetProtection/>
  <mergeCells count="11">
    <mergeCell ref="G8:G9"/>
    <mergeCell ref="H8:H9"/>
    <mergeCell ref="I8:I9"/>
    <mergeCell ref="J8:O8"/>
    <mergeCell ref="P8:P9"/>
    <mergeCell ref="Q8:Q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0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7" customWidth="1"/>
    <col min="2" max="2" width="4.57421875" style="47" customWidth="1"/>
    <col min="3" max="3" width="10.57421875" style="47" bestFit="1" customWidth="1"/>
    <col min="4" max="4" width="11.7109375" style="47" bestFit="1" customWidth="1"/>
    <col min="5" max="5" width="9.00390625" style="47" customWidth="1"/>
    <col min="6" max="6" width="5.00390625" style="47" bestFit="1" customWidth="1"/>
    <col min="7" max="7" width="4.00390625" style="47" customWidth="1"/>
    <col min="8" max="8" width="7.7109375" style="47" bestFit="1" customWidth="1"/>
    <col min="9" max="9" width="4.421875" style="47" customWidth="1"/>
    <col min="10" max="10" width="5.7109375" style="47" customWidth="1"/>
    <col min="11" max="13" width="4.7109375" style="47" customWidth="1"/>
    <col min="14" max="14" width="4.7109375" style="47" hidden="1" customWidth="1"/>
    <col min="15" max="16" width="4.7109375" style="47" customWidth="1"/>
    <col min="17" max="17" width="5.7109375" style="47" customWidth="1"/>
    <col min="18" max="18" width="6.8515625" style="47" customWidth="1"/>
    <col min="19" max="20" width="6.57421875" style="47" customWidth="1"/>
    <col min="21" max="24" width="9.57421875" style="47" customWidth="1"/>
    <col min="25" max="16384" width="9.140625" style="47" customWidth="1"/>
  </cols>
  <sheetData>
    <row r="1" spans="1:24" s="26" customFormat="1" ht="20.25" customHeight="1">
      <c r="A1" s="110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X1" s="28"/>
    </row>
    <row r="2" spans="1:18" s="106" customFormat="1" ht="20.25" customHeight="1">
      <c r="A2" s="110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5" s="106" customFormat="1" ht="12.75" customHeight="1">
      <c r="D3" s="108" t="s">
        <v>32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20" ht="12.75" customHeight="1">
      <c r="B4" s="21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4" ht="19.5" customHeight="1">
      <c r="A5" s="34"/>
      <c r="B5" s="34"/>
      <c r="C5" s="214" t="s">
        <v>91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7" spans="1:24" ht="19.5" customHeight="1">
      <c r="A7" s="20" t="s">
        <v>35</v>
      </c>
      <c r="B7" s="218" t="s">
        <v>8</v>
      </c>
      <c r="C7" s="219" t="s">
        <v>0</v>
      </c>
      <c r="D7" s="220" t="s">
        <v>1</v>
      </c>
      <c r="E7" s="221" t="s">
        <v>7</v>
      </c>
      <c r="F7" s="222" t="s">
        <v>2</v>
      </c>
      <c r="G7" s="222" t="s">
        <v>4</v>
      </c>
      <c r="H7" s="222" t="s">
        <v>3</v>
      </c>
      <c r="I7" s="222" t="s">
        <v>6</v>
      </c>
      <c r="J7" s="221" t="s">
        <v>53</v>
      </c>
      <c r="K7" s="212" t="s">
        <v>11</v>
      </c>
      <c r="L7" s="212"/>
      <c r="M7" s="212"/>
      <c r="N7" s="212"/>
      <c r="O7" s="212"/>
      <c r="P7" s="212"/>
      <c r="Q7" s="212"/>
      <c r="R7" s="224" t="s">
        <v>5</v>
      </c>
      <c r="S7" s="212" t="s">
        <v>10</v>
      </c>
      <c r="T7" s="212" t="s">
        <v>51</v>
      </c>
      <c r="U7" s="202" t="s">
        <v>84</v>
      </c>
      <c r="V7" s="34"/>
      <c r="W7" s="34"/>
      <c r="X7" s="34"/>
    </row>
    <row r="8" spans="1:24" ht="15" customHeight="1">
      <c r="A8" s="20" t="s">
        <v>75</v>
      </c>
      <c r="B8" s="225"/>
      <c r="C8" s="226"/>
      <c r="D8" s="227"/>
      <c r="E8" s="228"/>
      <c r="F8" s="229"/>
      <c r="G8" s="229"/>
      <c r="H8" s="229"/>
      <c r="I8" s="229"/>
      <c r="J8" s="228"/>
      <c r="K8" s="125">
        <v>1</v>
      </c>
      <c r="L8" s="125">
        <v>2</v>
      </c>
      <c r="M8" s="125">
        <v>3</v>
      </c>
      <c r="N8" s="125" t="s">
        <v>22</v>
      </c>
      <c r="O8" s="125">
        <v>4</v>
      </c>
      <c r="P8" s="125">
        <v>5</v>
      </c>
      <c r="Q8" s="125">
        <v>6</v>
      </c>
      <c r="R8" s="224"/>
      <c r="S8" s="212"/>
      <c r="T8" s="212"/>
      <c r="U8" s="203"/>
      <c r="V8" s="34"/>
      <c r="W8" s="34"/>
      <c r="X8" s="34"/>
    </row>
    <row r="9" spans="1:24" ht="19.5" customHeight="1">
      <c r="A9" s="20">
        <v>1</v>
      </c>
      <c r="B9" s="13">
        <v>105</v>
      </c>
      <c r="C9" s="8" t="s">
        <v>89</v>
      </c>
      <c r="D9" s="9" t="s">
        <v>88</v>
      </c>
      <c r="E9" s="23">
        <v>35101</v>
      </c>
      <c r="F9" s="19">
        <f>IF(COUNT(E9)=0,"---",42147-E9)</f>
        <v>7046</v>
      </c>
      <c r="G9" s="10" t="s">
        <v>42</v>
      </c>
      <c r="H9" s="11" t="s">
        <v>60</v>
      </c>
      <c r="I9" s="12">
        <v>1</v>
      </c>
      <c r="J9" s="12"/>
      <c r="K9" s="51">
        <v>5.52</v>
      </c>
      <c r="L9" s="51">
        <v>5.64</v>
      </c>
      <c r="M9" s="51">
        <v>5.7</v>
      </c>
      <c r="N9" s="52"/>
      <c r="O9" s="51">
        <v>5.78</v>
      </c>
      <c r="P9" s="51" t="s">
        <v>33</v>
      </c>
      <c r="Q9" s="51">
        <v>5.72</v>
      </c>
      <c r="R9" s="59">
        <f>MAX(K9:M9,O9:Q9)</f>
        <v>5.78</v>
      </c>
      <c r="S9" s="88">
        <f>R9*I9</f>
        <v>5.78</v>
      </c>
      <c r="T9" s="88">
        <f>S9*J9</f>
        <v>0</v>
      </c>
      <c r="U9" s="36" t="s">
        <v>77</v>
      </c>
      <c r="V9" s="34"/>
      <c r="W9" s="34"/>
      <c r="X9" s="34"/>
    </row>
    <row r="10" spans="1:24" ht="19.5" customHeight="1">
      <c r="A10" s="20">
        <v>2</v>
      </c>
      <c r="B10" s="13">
        <v>108</v>
      </c>
      <c r="C10" s="8" t="s">
        <v>87</v>
      </c>
      <c r="D10" s="9" t="s">
        <v>86</v>
      </c>
      <c r="E10" s="23">
        <v>35293</v>
      </c>
      <c r="F10" s="19">
        <f>IF(COUNT(E10)=0,"---",42147-E10)</f>
        <v>6854</v>
      </c>
      <c r="G10" s="10" t="s">
        <v>42</v>
      </c>
      <c r="H10" s="11" t="s">
        <v>60</v>
      </c>
      <c r="I10" s="12">
        <v>1</v>
      </c>
      <c r="J10" s="12"/>
      <c r="K10" s="51">
        <v>4.34</v>
      </c>
      <c r="L10" s="51" t="s">
        <v>33</v>
      </c>
      <c r="M10" s="51">
        <v>4.32</v>
      </c>
      <c r="N10" s="52"/>
      <c r="O10" s="51" t="s">
        <v>33</v>
      </c>
      <c r="P10" s="51">
        <v>3.4</v>
      </c>
      <c r="Q10" s="51">
        <v>3.43</v>
      </c>
      <c r="R10" s="59">
        <f>MAX(K10:M10,O10:Q10)</f>
        <v>4.34</v>
      </c>
      <c r="S10" s="88">
        <f>R10*I10</f>
        <v>4.34</v>
      </c>
      <c r="T10" s="88">
        <f>S10*J10</f>
        <v>0</v>
      </c>
      <c r="U10" s="36" t="s">
        <v>77</v>
      </c>
      <c r="V10" s="34"/>
      <c r="W10" s="34"/>
      <c r="X10" s="34"/>
    </row>
    <row r="11" spans="2:20" ht="12.75" customHeight="1">
      <c r="B11" s="21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4" ht="19.5" customHeight="1">
      <c r="A12" s="34"/>
      <c r="B12" s="34"/>
      <c r="C12" s="214" t="s">
        <v>85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9.5" customHeight="1">
      <c r="A14" s="21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92"/>
      <c r="S14" s="92"/>
      <c r="T14" s="92"/>
      <c r="U14" s="34"/>
      <c r="V14" s="34"/>
      <c r="W14" s="34"/>
      <c r="X14" s="34"/>
    </row>
    <row r="15" spans="1:24" ht="19.5" customHeight="1">
      <c r="A15" s="20" t="s">
        <v>35</v>
      </c>
      <c r="B15" s="218" t="s">
        <v>8</v>
      </c>
      <c r="C15" s="219" t="s">
        <v>0</v>
      </c>
      <c r="D15" s="220" t="s">
        <v>1</v>
      </c>
      <c r="E15" s="221" t="s">
        <v>7</v>
      </c>
      <c r="F15" s="222" t="s">
        <v>2</v>
      </c>
      <c r="G15" s="222" t="s">
        <v>4</v>
      </c>
      <c r="H15" s="222" t="s">
        <v>3</v>
      </c>
      <c r="I15" s="222" t="s">
        <v>6</v>
      </c>
      <c r="J15" s="221" t="s">
        <v>53</v>
      </c>
      <c r="K15" s="212" t="s">
        <v>11</v>
      </c>
      <c r="L15" s="212"/>
      <c r="M15" s="212"/>
      <c r="N15" s="212"/>
      <c r="O15" s="212"/>
      <c r="P15" s="212"/>
      <c r="Q15" s="212"/>
      <c r="R15" s="224" t="s">
        <v>5</v>
      </c>
      <c r="S15" s="212" t="s">
        <v>10</v>
      </c>
      <c r="T15" s="212" t="s">
        <v>51</v>
      </c>
      <c r="U15" s="202" t="s">
        <v>84</v>
      </c>
      <c r="V15" s="34"/>
      <c r="W15" s="34"/>
      <c r="X15" s="34"/>
    </row>
    <row r="16" spans="1:24" ht="15" customHeight="1">
      <c r="A16" s="20" t="s">
        <v>50</v>
      </c>
      <c r="B16" s="225"/>
      <c r="C16" s="226"/>
      <c r="D16" s="227"/>
      <c r="E16" s="228"/>
      <c r="F16" s="229"/>
      <c r="G16" s="229"/>
      <c r="H16" s="229"/>
      <c r="I16" s="229"/>
      <c r="J16" s="228"/>
      <c r="K16" s="125">
        <v>1</v>
      </c>
      <c r="L16" s="125">
        <v>2</v>
      </c>
      <c r="M16" s="125">
        <v>3</v>
      </c>
      <c r="N16" s="125" t="s">
        <v>22</v>
      </c>
      <c r="O16" s="125">
        <v>4</v>
      </c>
      <c r="P16" s="125">
        <v>5</v>
      </c>
      <c r="Q16" s="125">
        <v>6</v>
      </c>
      <c r="R16" s="224"/>
      <c r="S16" s="212"/>
      <c r="T16" s="212"/>
      <c r="U16" s="203"/>
      <c r="V16" s="34"/>
      <c r="W16" s="34"/>
      <c r="X16" s="34"/>
    </row>
    <row r="17" spans="1:24" ht="19.5" customHeight="1">
      <c r="A17" s="20">
        <v>1</v>
      </c>
      <c r="B17" s="13">
        <v>84</v>
      </c>
      <c r="C17" s="8" t="s">
        <v>83</v>
      </c>
      <c r="D17" s="9" t="s">
        <v>82</v>
      </c>
      <c r="E17" s="23">
        <v>17455</v>
      </c>
      <c r="F17" s="19">
        <f>IF(COUNT(E17)=0,"---",42147-E17)</f>
        <v>24692</v>
      </c>
      <c r="G17" s="10" t="s">
        <v>23</v>
      </c>
      <c r="H17" s="11" t="s">
        <v>37</v>
      </c>
      <c r="I17" s="12">
        <v>1</v>
      </c>
      <c r="J17" s="12">
        <v>1.9661</v>
      </c>
      <c r="K17" s="49">
        <v>5.04</v>
      </c>
      <c r="L17" s="49">
        <v>5.64</v>
      </c>
      <c r="M17" s="49">
        <v>5.3</v>
      </c>
      <c r="N17" s="50"/>
      <c r="O17" s="49">
        <v>5.7</v>
      </c>
      <c r="P17" s="49" t="s">
        <v>33</v>
      </c>
      <c r="Q17" s="49">
        <v>5.69</v>
      </c>
      <c r="R17" s="59">
        <f>MAX(K17:M17,O17:Q17)</f>
        <v>5.7</v>
      </c>
      <c r="S17" s="88">
        <f aca="true" t="shared" si="0" ref="S17:T19">R17*I17</f>
        <v>5.7</v>
      </c>
      <c r="T17" s="88">
        <f t="shared" si="0"/>
        <v>11.20677</v>
      </c>
      <c r="U17" s="36" t="s">
        <v>77</v>
      </c>
      <c r="V17" s="34"/>
      <c r="W17" s="34"/>
      <c r="X17" s="34"/>
    </row>
    <row r="18" spans="1:24" ht="19.5" customHeight="1">
      <c r="A18" s="20">
        <v>2</v>
      </c>
      <c r="B18" s="13">
        <v>78</v>
      </c>
      <c r="C18" s="8" t="s">
        <v>40</v>
      </c>
      <c r="D18" s="9" t="s">
        <v>39</v>
      </c>
      <c r="E18" s="23">
        <v>22772</v>
      </c>
      <c r="F18" s="19">
        <f>IF(COUNT(E18)=0,"---",42147-E18)</f>
        <v>19375</v>
      </c>
      <c r="G18" s="10" t="s">
        <v>38</v>
      </c>
      <c r="H18" s="11" t="s">
        <v>37</v>
      </c>
      <c r="I18" s="12">
        <v>1.1</v>
      </c>
      <c r="J18" s="12">
        <v>1.4638</v>
      </c>
      <c r="K18" s="49">
        <v>5.51</v>
      </c>
      <c r="L18" s="49">
        <v>5.3</v>
      </c>
      <c r="M18" s="49">
        <v>5.48</v>
      </c>
      <c r="N18" s="50"/>
      <c r="O18" s="49">
        <v>5.75</v>
      </c>
      <c r="P18" s="49">
        <v>5.66</v>
      </c>
      <c r="Q18" s="49">
        <v>5.16</v>
      </c>
      <c r="R18" s="59">
        <f>MAX(K18:M18,O18:Q18)</f>
        <v>5.75</v>
      </c>
      <c r="S18" s="88">
        <f t="shared" si="0"/>
        <v>6.325</v>
      </c>
      <c r="T18" s="88">
        <f t="shared" si="0"/>
        <v>9.258535</v>
      </c>
      <c r="U18" s="36" t="s">
        <v>77</v>
      </c>
      <c r="V18" s="34"/>
      <c r="W18" s="34"/>
      <c r="X18" s="34"/>
    </row>
    <row r="19" spans="1:24" ht="19.5" customHeight="1">
      <c r="A19" s="20">
        <v>3</v>
      </c>
      <c r="B19" s="13">
        <v>74</v>
      </c>
      <c r="C19" s="8" t="s">
        <v>81</v>
      </c>
      <c r="D19" s="9" t="s">
        <v>80</v>
      </c>
      <c r="E19" s="23">
        <v>22537</v>
      </c>
      <c r="F19" s="19">
        <f>IF(COUNT(E19)=0,"---",42147-E19)</f>
        <v>19610</v>
      </c>
      <c r="G19" s="10" t="s">
        <v>23</v>
      </c>
      <c r="H19" s="11" t="s">
        <v>28</v>
      </c>
      <c r="I19" s="12">
        <v>1</v>
      </c>
      <c r="J19" s="12">
        <v>1.4638</v>
      </c>
      <c r="K19" s="49">
        <v>4.13</v>
      </c>
      <c r="L19" s="49">
        <v>4.44</v>
      </c>
      <c r="M19" s="49" t="s">
        <v>33</v>
      </c>
      <c r="N19" s="50"/>
      <c r="O19" s="49" t="s">
        <v>33</v>
      </c>
      <c r="P19" s="49" t="s">
        <v>34</v>
      </c>
      <c r="Q19" s="49" t="s">
        <v>34</v>
      </c>
      <c r="R19" s="59">
        <f>MAX(K19:M19,O19:Q19)</f>
        <v>4.44</v>
      </c>
      <c r="S19" s="88">
        <f t="shared" si="0"/>
        <v>4.44</v>
      </c>
      <c r="T19" s="88">
        <f t="shared" si="0"/>
        <v>6.499272</v>
      </c>
      <c r="U19" s="36" t="s">
        <v>77</v>
      </c>
      <c r="V19" s="34"/>
      <c r="W19" s="34"/>
      <c r="X19" s="34"/>
    </row>
    <row r="20" spans="1:24" ht="19.5" customHeight="1">
      <c r="A20" s="20"/>
      <c r="B20" s="13">
        <v>76</v>
      </c>
      <c r="C20" s="8" t="s">
        <v>79</v>
      </c>
      <c r="D20" s="9" t="s">
        <v>78</v>
      </c>
      <c r="E20" s="23">
        <v>19406</v>
      </c>
      <c r="F20" s="19">
        <f>IF(COUNT(E20)=0,"---",42147-E20)</f>
        <v>22741</v>
      </c>
      <c r="G20" s="10" t="s">
        <v>23</v>
      </c>
      <c r="H20" s="11" t="s">
        <v>28</v>
      </c>
      <c r="I20" s="12">
        <v>1</v>
      </c>
      <c r="J20" s="12">
        <v>1.7515</v>
      </c>
      <c r="K20" s="49"/>
      <c r="L20" s="49"/>
      <c r="M20" s="49"/>
      <c r="N20" s="50"/>
      <c r="O20" s="49"/>
      <c r="P20" s="49"/>
      <c r="Q20" s="49"/>
      <c r="R20" s="59" t="s">
        <v>36</v>
      </c>
      <c r="S20" s="88"/>
      <c r="T20" s="88"/>
      <c r="U20" s="36" t="s">
        <v>77</v>
      </c>
      <c r="V20" s="34"/>
      <c r="W20" s="34"/>
      <c r="X20" s="34"/>
    </row>
  </sheetData>
  <sheetProtection/>
  <mergeCells count="28">
    <mergeCell ref="C7:C8"/>
    <mergeCell ref="D7:D8"/>
    <mergeCell ref="E7:E8"/>
    <mergeCell ref="T7:T8"/>
    <mergeCell ref="U7:U8"/>
    <mergeCell ref="J7:J8"/>
    <mergeCell ref="K7:Q7"/>
    <mergeCell ref="R7:R8"/>
    <mergeCell ref="S7:S8"/>
    <mergeCell ref="B15:B16"/>
    <mergeCell ref="C15:C16"/>
    <mergeCell ref="D15:D16"/>
    <mergeCell ref="T15:T16"/>
    <mergeCell ref="J15:J16"/>
    <mergeCell ref="F7:F8"/>
    <mergeCell ref="G7:G8"/>
    <mergeCell ref="H7:H8"/>
    <mergeCell ref="I7:I8"/>
    <mergeCell ref="B7:B8"/>
    <mergeCell ref="S15:S16"/>
    <mergeCell ref="I15:I16"/>
    <mergeCell ref="R15:R16"/>
    <mergeCell ref="K15:Q15"/>
    <mergeCell ref="U15:U16"/>
    <mergeCell ref="E15:E16"/>
    <mergeCell ref="F15:F16"/>
    <mergeCell ref="H15:H16"/>
    <mergeCell ref="G15:G16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6"/>
  <sheetViews>
    <sheetView showZeros="0" zoomScalePageLayoutView="0" workbookViewId="0" topLeftCell="A1">
      <selection activeCell="Z2" sqref="Z2"/>
    </sheetView>
  </sheetViews>
  <sheetFormatPr defaultColWidth="9.140625" defaultRowHeight="12.75"/>
  <cols>
    <col min="1" max="1" width="5.421875" style="47" customWidth="1"/>
    <col min="2" max="2" width="4.57421875" style="47" customWidth="1"/>
    <col min="3" max="3" width="10.57421875" style="47" bestFit="1" customWidth="1"/>
    <col min="4" max="4" width="11.7109375" style="47" bestFit="1" customWidth="1"/>
    <col min="5" max="5" width="9.00390625" style="47" customWidth="1"/>
    <col min="6" max="6" width="5.00390625" style="47" bestFit="1" customWidth="1"/>
    <col min="7" max="7" width="4.00390625" style="47" customWidth="1"/>
    <col min="8" max="8" width="13.140625" style="47" customWidth="1"/>
    <col min="9" max="9" width="4.421875" style="47" customWidth="1"/>
    <col min="10" max="10" width="5.7109375" style="47" customWidth="1"/>
    <col min="11" max="13" width="4.7109375" style="47" customWidth="1"/>
    <col min="14" max="14" width="4.7109375" style="47" hidden="1" customWidth="1"/>
    <col min="15" max="17" width="4.7109375" style="47" customWidth="1"/>
    <col min="18" max="18" width="6.8515625" style="47" customWidth="1"/>
    <col min="19" max="20" width="6.57421875" style="47" customWidth="1"/>
    <col min="21" max="21" width="9.57421875" style="47" customWidth="1"/>
    <col min="22" max="16384" width="9.140625" style="47" customWidth="1"/>
  </cols>
  <sheetData>
    <row r="1" spans="1:16" s="26" customFormat="1" ht="20.25" customHeight="1">
      <c r="A1" s="110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s="106" customFormat="1" ht="20.25" customHeight="1">
      <c r="A2" s="110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5" s="106" customFormat="1" ht="12.75" customHeight="1">
      <c r="D3" s="108" t="s">
        <v>32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5" spans="1:21" ht="19.5" customHeight="1">
      <c r="A5" s="34"/>
      <c r="B5" s="34"/>
      <c r="C5" s="91" t="s">
        <v>194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9.5" customHeight="1">
      <c r="A7" s="90" t="s">
        <v>35</v>
      </c>
      <c r="B7" s="206" t="s">
        <v>8</v>
      </c>
      <c r="C7" s="208" t="s">
        <v>0</v>
      </c>
      <c r="D7" s="210" t="s">
        <v>1</v>
      </c>
      <c r="E7" s="200" t="s">
        <v>7</v>
      </c>
      <c r="F7" s="198" t="s">
        <v>2</v>
      </c>
      <c r="G7" s="198" t="s">
        <v>4</v>
      </c>
      <c r="H7" s="198" t="s">
        <v>3</v>
      </c>
      <c r="I7" s="198" t="s">
        <v>6</v>
      </c>
      <c r="J7" s="200" t="s">
        <v>53</v>
      </c>
      <c r="K7" s="204" t="s">
        <v>11</v>
      </c>
      <c r="L7" s="204"/>
      <c r="M7" s="204"/>
      <c r="N7" s="204"/>
      <c r="O7" s="204"/>
      <c r="P7" s="204"/>
      <c r="Q7" s="204"/>
      <c r="R7" s="205" t="s">
        <v>5</v>
      </c>
      <c r="S7" s="204" t="s">
        <v>10</v>
      </c>
      <c r="T7" s="204"/>
      <c r="U7" s="202" t="s">
        <v>84</v>
      </c>
    </row>
    <row r="8" spans="1:21" ht="15" customHeight="1">
      <c r="A8" s="131" t="s">
        <v>75</v>
      </c>
      <c r="B8" s="207"/>
      <c r="C8" s="209"/>
      <c r="D8" s="211"/>
      <c r="E8" s="201"/>
      <c r="F8" s="199"/>
      <c r="G8" s="199"/>
      <c r="H8" s="199"/>
      <c r="I8" s="199"/>
      <c r="J8" s="201"/>
      <c r="K8" s="89">
        <v>1</v>
      </c>
      <c r="L8" s="89">
        <v>2</v>
      </c>
      <c r="M8" s="89">
        <v>3</v>
      </c>
      <c r="N8" s="89" t="s">
        <v>22</v>
      </c>
      <c r="O8" s="89">
        <v>4</v>
      </c>
      <c r="P8" s="89">
        <v>5</v>
      </c>
      <c r="Q8" s="89">
        <v>6</v>
      </c>
      <c r="R8" s="205"/>
      <c r="S8" s="204"/>
      <c r="T8" s="204"/>
      <c r="U8" s="203"/>
    </row>
    <row r="9" spans="1:21" ht="19.5" customHeight="1">
      <c r="A9" s="82">
        <v>1</v>
      </c>
      <c r="B9" s="13"/>
      <c r="C9" s="8" t="s">
        <v>193</v>
      </c>
      <c r="D9" s="9" t="s">
        <v>152</v>
      </c>
      <c r="E9" s="23">
        <v>36091</v>
      </c>
      <c r="F9" s="19">
        <f>IF(COUNT(E9)=0,"---",42147-E9)</f>
        <v>6056</v>
      </c>
      <c r="G9" s="10" t="s">
        <v>12</v>
      </c>
      <c r="H9" s="11" t="s">
        <v>192</v>
      </c>
      <c r="I9" s="12">
        <v>1.1</v>
      </c>
      <c r="J9" s="12"/>
      <c r="K9" s="51" t="s">
        <v>33</v>
      </c>
      <c r="L9" s="51">
        <v>7.72</v>
      </c>
      <c r="M9" s="51">
        <v>7.2</v>
      </c>
      <c r="N9" s="52"/>
      <c r="O9" s="51" t="s">
        <v>34</v>
      </c>
      <c r="P9" s="51" t="s">
        <v>34</v>
      </c>
      <c r="Q9" s="51" t="s">
        <v>34</v>
      </c>
      <c r="R9" s="59">
        <f>MAX(K9:M9,O9:Q9)</f>
        <v>7.72</v>
      </c>
      <c r="S9" s="88">
        <f>R9*I9</f>
        <v>8.492</v>
      </c>
      <c r="T9" s="88"/>
      <c r="U9" s="36" t="s">
        <v>191</v>
      </c>
    </row>
    <row r="10" spans="1:21" ht="19.5" customHeight="1">
      <c r="A10" s="82">
        <v>2</v>
      </c>
      <c r="B10" s="13">
        <v>85</v>
      </c>
      <c r="C10" s="8" t="s">
        <v>149</v>
      </c>
      <c r="D10" s="9" t="s">
        <v>148</v>
      </c>
      <c r="E10" s="23">
        <v>35910</v>
      </c>
      <c r="F10" s="19">
        <f>IF(COUNT(E10)=0,"---",42147-E10)</f>
        <v>6237</v>
      </c>
      <c r="G10" s="10" t="s">
        <v>23</v>
      </c>
      <c r="H10" s="11" t="s">
        <v>37</v>
      </c>
      <c r="I10" s="12">
        <v>1</v>
      </c>
      <c r="J10" s="12"/>
      <c r="K10" s="51">
        <v>7.5</v>
      </c>
      <c r="L10" s="51">
        <v>7.22</v>
      </c>
      <c r="M10" s="51">
        <v>7.31</v>
      </c>
      <c r="N10" s="52"/>
      <c r="O10" s="51">
        <v>7.4</v>
      </c>
      <c r="P10" s="51">
        <v>7.08</v>
      </c>
      <c r="Q10" s="51">
        <v>7.72</v>
      </c>
      <c r="R10" s="59">
        <f>MAX(K10:M10,O10:Q10)</f>
        <v>7.72</v>
      </c>
      <c r="S10" s="88">
        <f>R10*I10</f>
        <v>7.72</v>
      </c>
      <c r="T10" s="88"/>
      <c r="U10" s="36" t="s">
        <v>191</v>
      </c>
    </row>
    <row r="11" spans="1:21" ht="19.5" customHeight="1">
      <c r="A11" s="82">
        <v>3</v>
      </c>
      <c r="B11" s="13">
        <v>86</v>
      </c>
      <c r="C11" s="8" t="s">
        <v>157</v>
      </c>
      <c r="D11" s="9" t="s">
        <v>156</v>
      </c>
      <c r="E11" s="23">
        <v>35930</v>
      </c>
      <c r="F11" s="19">
        <f>IF(COUNT(E11)=0,"---",42147-E11)</f>
        <v>6217</v>
      </c>
      <c r="G11" s="10" t="s">
        <v>23</v>
      </c>
      <c r="H11" s="11" t="s">
        <v>37</v>
      </c>
      <c r="I11" s="12">
        <v>1</v>
      </c>
      <c r="J11" s="12"/>
      <c r="K11" s="51">
        <v>5.12</v>
      </c>
      <c r="L11" s="51">
        <v>5.85</v>
      </c>
      <c r="M11" s="51">
        <v>5.62</v>
      </c>
      <c r="N11" s="52"/>
      <c r="O11" s="51">
        <v>5.82</v>
      </c>
      <c r="P11" s="51">
        <v>5.91</v>
      </c>
      <c r="Q11" s="51">
        <v>5.88</v>
      </c>
      <c r="R11" s="59">
        <f>MAX(K11:M11,O11:Q11)</f>
        <v>5.91</v>
      </c>
      <c r="S11" s="88">
        <f>R11*I11</f>
        <v>5.91</v>
      </c>
      <c r="T11" s="88"/>
      <c r="U11" s="36" t="s">
        <v>191</v>
      </c>
    </row>
    <row r="12" spans="1:21" ht="19.5" customHeight="1">
      <c r="A12" s="105"/>
      <c r="B12" s="104"/>
      <c r="C12" s="103"/>
      <c r="D12" s="102"/>
      <c r="E12" s="101"/>
      <c r="F12" s="100"/>
      <c r="G12" s="99"/>
      <c r="H12" s="98"/>
      <c r="I12" s="97"/>
      <c r="J12" s="97"/>
      <c r="K12" s="95"/>
      <c r="L12" s="95"/>
      <c r="M12" s="95"/>
      <c r="N12" s="96"/>
      <c r="O12" s="95"/>
      <c r="P12" s="95"/>
      <c r="Q12" s="95"/>
      <c r="R12" s="94"/>
      <c r="S12" s="93"/>
      <c r="T12" s="93"/>
      <c r="U12" s="92"/>
    </row>
    <row r="13" spans="1:21" ht="19.5" customHeight="1">
      <c r="A13" s="34"/>
      <c r="B13" s="34"/>
      <c r="C13" s="91" t="s">
        <v>190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19.5" customHeight="1">
      <c r="A15" s="90" t="s">
        <v>35</v>
      </c>
      <c r="B15" s="206" t="s">
        <v>8</v>
      </c>
      <c r="C15" s="208" t="s">
        <v>0</v>
      </c>
      <c r="D15" s="210" t="s">
        <v>1</v>
      </c>
      <c r="E15" s="200" t="s">
        <v>7</v>
      </c>
      <c r="F15" s="198" t="s">
        <v>2</v>
      </c>
      <c r="G15" s="198" t="s">
        <v>4</v>
      </c>
      <c r="H15" s="198" t="s">
        <v>3</v>
      </c>
      <c r="I15" s="198" t="s">
        <v>6</v>
      </c>
      <c r="J15" s="200" t="s">
        <v>53</v>
      </c>
      <c r="K15" s="204" t="s">
        <v>11</v>
      </c>
      <c r="L15" s="204"/>
      <c r="M15" s="204"/>
      <c r="N15" s="204"/>
      <c r="O15" s="204"/>
      <c r="P15" s="204"/>
      <c r="Q15" s="204"/>
      <c r="R15" s="205" t="s">
        <v>5</v>
      </c>
      <c r="S15" s="204" t="s">
        <v>10</v>
      </c>
      <c r="T15" s="204" t="s">
        <v>51</v>
      </c>
      <c r="U15" s="202" t="s">
        <v>84</v>
      </c>
    </row>
    <row r="16" spans="1:21" ht="15" customHeight="1">
      <c r="A16" s="36" t="s">
        <v>50</v>
      </c>
      <c r="B16" s="207"/>
      <c r="C16" s="209"/>
      <c r="D16" s="211"/>
      <c r="E16" s="201"/>
      <c r="F16" s="199"/>
      <c r="G16" s="199"/>
      <c r="H16" s="199"/>
      <c r="I16" s="199"/>
      <c r="J16" s="201"/>
      <c r="K16" s="89">
        <v>1</v>
      </c>
      <c r="L16" s="89">
        <v>2</v>
      </c>
      <c r="M16" s="89">
        <v>3</v>
      </c>
      <c r="N16" s="89" t="s">
        <v>22</v>
      </c>
      <c r="O16" s="89">
        <v>4</v>
      </c>
      <c r="P16" s="89">
        <v>5</v>
      </c>
      <c r="Q16" s="89">
        <v>6</v>
      </c>
      <c r="R16" s="205"/>
      <c r="S16" s="204"/>
      <c r="T16" s="204"/>
      <c r="U16" s="203"/>
    </row>
    <row r="17" spans="1:21" ht="19.5" customHeight="1">
      <c r="A17" s="82">
        <v>1</v>
      </c>
      <c r="B17" s="13">
        <v>120</v>
      </c>
      <c r="C17" s="8" t="s">
        <v>15</v>
      </c>
      <c r="D17" s="9" t="s">
        <v>16</v>
      </c>
      <c r="E17" s="23">
        <v>26522</v>
      </c>
      <c r="F17" s="19">
        <f aca="true" t="shared" si="0" ref="F17:F26">IF(COUNT(E17)=0,"---",42147-E17)</f>
        <v>15625</v>
      </c>
      <c r="G17" s="10" t="s">
        <v>30</v>
      </c>
      <c r="H17" s="11" t="s">
        <v>9</v>
      </c>
      <c r="I17" s="12">
        <v>1</v>
      </c>
      <c r="J17" s="12">
        <v>1.0599</v>
      </c>
      <c r="K17" s="51">
        <v>11.46</v>
      </c>
      <c r="L17" s="51">
        <v>11.17</v>
      </c>
      <c r="M17" s="51" t="s">
        <v>34</v>
      </c>
      <c r="N17" s="52"/>
      <c r="O17" s="51" t="s">
        <v>34</v>
      </c>
      <c r="P17" s="51" t="s">
        <v>34</v>
      </c>
      <c r="Q17" s="51" t="s">
        <v>34</v>
      </c>
      <c r="R17" s="59">
        <f aca="true" t="shared" si="1" ref="R17:R25">MAX(K17:M17,O17:Q17)</f>
        <v>11.46</v>
      </c>
      <c r="S17" s="88">
        <f aca="true" t="shared" si="2" ref="S17:S25">R17*I17</f>
        <v>11.46</v>
      </c>
      <c r="T17" s="88">
        <f aca="true" t="shared" si="3" ref="T17:T25">S17*J17</f>
        <v>12.146454000000002</v>
      </c>
      <c r="U17" s="36" t="s">
        <v>189</v>
      </c>
    </row>
    <row r="18" spans="1:21" ht="19.5" customHeight="1">
      <c r="A18" s="82">
        <v>2</v>
      </c>
      <c r="B18" s="13">
        <v>119</v>
      </c>
      <c r="C18" s="8" t="s">
        <v>19</v>
      </c>
      <c r="D18" s="9" t="s">
        <v>20</v>
      </c>
      <c r="E18" s="23">
        <v>20469</v>
      </c>
      <c r="F18" s="19">
        <f t="shared" si="0"/>
        <v>21678</v>
      </c>
      <c r="G18" s="10" t="s">
        <v>25</v>
      </c>
      <c r="H18" s="11" t="s">
        <v>9</v>
      </c>
      <c r="I18" s="12">
        <v>1</v>
      </c>
      <c r="J18" s="12">
        <v>1.397</v>
      </c>
      <c r="K18" s="51">
        <v>8.04</v>
      </c>
      <c r="L18" s="51" t="s">
        <v>33</v>
      </c>
      <c r="M18" s="51">
        <v>8.64</v>
      </c>
      <c r="N18" s="52"/>
      <c r="O18" s="51" t="s">
        <v>33</v>
      </c>
      <c r="P18" s="51">
        <v>8.32</v>
      </c>
      <c r="Q18" s="51" t="s">
        <v>33</v>
      </c>
      <c r="R18" s="59">
        <f t="shared" si="1"/>
        <v>8.64</v>
      </c>
      <c r="S18" s="88">
        <f t="shared" si="2"/>
        <v>8.64</v>
      </c>
      <c r="T18" s="88">
        <f t="shared" si="3"/>
        <v>12.07008</v>
      </c>
      <c r="U18" s="36" t="s">
        <v>181</v>
      </c>
    </row>
    <row r="19" spans="1:21" ht="19.5" customHeight="1">
      <c r="A19" s="82">
        <v>3</v>
      </c>
      <c r="B19" s="13">
        <v>91</v>
      </c>
      <c r="C19" s="8" t="s">
        <v>19</v>
      </c>
      <c r="D19" s="9" t="s">
        <v>31</v>
      </c>
      <c r="E19" s="23">
        <v>19859</v>
      </c>
      <c r="F19" s="19">
        <f t="shared" si="0"/>
        <v>22288</v>
      </c>
      <c r="G19" s="10" t="s">
        <v>23</v>
      </c>
      <c r="H19" s="11" t="s">
        <v>24</v>
      </c>
      <c r="I19" s="12">
        <v>1</v>
      </c>
      <c r="J19" s="12">
        <v>1.3061</v>
      </c>
      <c r="K19" s="51" t="s">
        <v>33</v>
      </c>
      <c r="L19" s="51">
        <v>8.14</v>
      </c>
      <c r="M19" s="51">
        <v>7.76</v>
      </c>
      <c r="N19" s="52"/>
      <c r="O19" s="51">
        <v>7.01</v>
      </c>
      <c r="P19" s="51">
        <v>7.67</v>
      </c>
      <c r="Q19" s="51">
        <v>7.49</v>
      </c>
      <c r="R19" s="59">
        <f t="shared" si="1"/>
        <v>8.14</v>
      </c>
      <c r="S19" s="88">
        <f t="shared" si="2"/>
        <v>8.14</v>
      </c>
      <c r="T19" s="88">
        <f t="shared" si="3"/>
        <v>10.631654000000001</v>
      </c>
      <c r="U19" s="36" t="s">
        <v>186</v>
      </c>
    </row>
    <row r="20" spans="1:21" ht="19.5" customHeight="1">
      <c r="A20" s="82">
        <v>4</v>
      </c>
      <c r="B20" s="13">
        <v>81</v>
      </c>
      <c r="C20" s="8" t="s">
        <v>71</v>
      </c>
      <c r="D20" s="9" t="s">
        <v>159</v>
      </c>
      <c r="E20" s="23">
        <v>21607</v>
      </c>
      <c r="F20" s="19">
        <f t="shared" si="0"/>
        <v>20540</v>
      </c>
      <c r="G20" s="10" t="s">
        <v>23</v>
      </c>
      <c r="H20" s="11" t="s">
        <v>37</v>
      </c>
      <c r="I20" s="12">
        <v>1</v>
      </c>
      <c r="J20" s="12">
        <v>1.3025</v>
      </c>
      <c r="K20" s="51">
        <v>8.02</v>
      </c>
      <c r="L20" s="51">
        <v>8.05</v>
      </c>
      <c r="M20" s="51">
        <v>7.64</v>
      </c>
      <c r="N20" s="52"/>
      <c r="O20" s="51">
        <v>8.05</v>
      </c>
      <c r="P20" s="51">
        <v>7.91</v>
      </c>
      <c r="Q20" s="51" t="s">
        <v>33</v>
      </c>
      <c r="R20" s="59">
        <f t="shared" si="1"/>
        <v>8.05</v>
      </c>
      <c r="S20" s="88">
        <f t="shared" si="2"/>
        <v>8.05</v>
      </c>
      <c r="T20" s="88">
        <f t="shared" si="3"/>
        <v>10.485125</v>
      </c>
      <c r="U20" s="36" t="s">
        <v>181</v>
      </c>
    </row>
    <row r="21" spans="1:21" ht="19.5" customHeight="1">
      <c r="A21" s="82">
        <v>5</v>
      </c>
      <c r="B21" s="13">
        <v>115</v>
      </c>
      <c r="C21" s="8" t="s">
        <v>17</v>
      </c>
      <c r="D21" s="9" t="s">
        <v>18</v>
      </c>
      <c r="E21" s="23">
        <v>21585</v>
      </c>
      <c r="F21" s="19">
        <f t="shared" si="0"/>
        <v>20562</v>
      </c>
      <c r="G21" s="10" t="s">
        <v>12</v>
      </c>
      <c r="H21" s="11" t="s">
        <v>9</v>
      </c>
      <c r="I21" s="12">
        <v>1.1</v>
      </c>
      <c r="J21" s="12">
        <v>1.3025</v>
      </c>
      <c r="K21" s="51">
        <v>6.96</v>
      </c>
      <c r="L21" s="51">
        <v>6.89</v>
      </c>
      <c r="M21" s="51" t="s">
        <v>34</v>
      </c>
      <c r="N21" s="52"/>
      <c r="O21" s="51" t="s">
        <v>34</v>
      </c>
      <c r="P21" s="51" t="s">
        <v>34</v>
      </c>
      <c r="Q21" s="51" t="s">
        <v>34</v>
      </c>
      <c r="R21" s="59">
        <f t="shared" si="1"/>
        <v>6.96</v>
      </c>
      <c r="S21" s="88">
        <f t="shared" si="2"/>
        <v>7.656000000000001</v>
      </c>
      <c r="T21" s="88">
        <f t="shared" si="3"/>
        <v>9.97194</v>
      </c>
      <c r="U21" s="36" t="s">
        <v>181</v>
      </c>
    </row>
    <row r="22" spans="1:21" ht="19.5" customHeight="1">
      <c r="A22" s="82">
        <v>6</v>
      </c>
      <c r="B22" s="13">
        <v>118</v>
      </c>
      <c r="C22" s="8" t="s">
        <v>72</v>
      </c>
      <c r="D22" s="9" t="s">
        <v>158</v>
      </c>
      <c r="E22" s="23">
        <v>23311</v>
      </c>
      <c r="F22" s="19">
        <f t="shared" si="0"/>
        <v>18836</v>
      </c>
      <c r="G22" s="10" t="s">
        <v>30</v>
      </c>
      <c r="H22" s="11" t="s">
        <v>9</v>
      </c>
      <c r="I22" s="12">
        <v>1</v>
      </c>
      <c r="J22" s="12">
        <v>1.1701</v>
      </c>
      <c r="K22" s="51" t="s">
        <v>33</v>
      </c>
      <c r="L22" s="51">
        <v>7.07</v>
      </c>
      <c r="M22" s="51">
        <v>7.7</v>
      </c>
      <c r="N22" s="52"/>
      <c r="O22" s="51">
        <v>6.5</v>
      </c>
      <c r="P22" s="51" t="s">
        <v>34</v>
      </c>
      <c r="Q22" s="51" t="s">
        <v>34</v>
      </c>
      <c r="R22" s="59">
        <f t="shared" si="1"/>
        <v>7.7</v>
      </c>
      <c r="S22" s="88">
        <f t="shared" si="2"/>
        <v>7.7</v>
      </c>
      <c r="T22" s="88">
        <f t="shared" si="3"/>
        <v>9.00977</v>
      </c>
      <c r="U22" s="36" t="s">
        <v>181</v>
      </c>
    </row>
    <row r="23" spans="1:21" ht="19.5" customHeight="1">
      <c r="A23" s="82">
        <v>7</v>
      </c>
      <c r="B23" s="13">
        <v>114</v>
      </c>
      <c r="C23" s="8" t="s">
        <v>185</v>
      </c>
      <c r="D23" s="9" t="s">
        <v>184</v>
      </c>
      <c r="E23" s="23">
        <v>16323</v>
      </c>
      <c r="F23" s="19">
        <f t="shared" si="0"/>
        <v>25824</v>
      </c>
      <c r="G23" s="10" t="s">
        <v>42</v>
      </c>
      <c r="H23" s="11" t="s">
        <v>9</v>
      </c>
      <c r="I23" s="12">
        <v>1</v>
      </c>
      <c r="J23" s="12">
        <v>1.3017</v>
      </c>
      <c r="K23" s="51">
        <v>6.46</v>
      </c>
      <c r="L23" s="51">
        <v>6.3</v>
      </c>
      <c r="M23" s="51">
        <v>6.32</v>
      </c>
      <c r="N23" s="52"/>
      <c r="O23" s="51">
        <v>6.39</v>
      </c>
      <c r="P23" s="51" t="s">
        <v>34</v>
      </c>
      <c r="Q23" s="51" t="s">
        <v>34</v>
      </c>
      <c r="R23" s="59">
        <f t="shared" si="1"/>
        <v>6.46</v>
      </c>
      <c r="S23" s="88">
        <f t="shared" si="2"/>
        <v>6.46</v>
      </c>
      <c r="T23" s="88">
        <f t="shared" si="3"/>
        <v>8.408982</v>
      </c>
      <c r="U23" s="36" t="s">
        <v>183</v>
      </c>
    </row>
    <row r="24" spans="1:21" ht="19.5" customHeight="1">
      <c r="A24" s="82">
        <v>8</v>
      </c>
      <c r="B24" s="13">
        <v>123</v>
      </c>
      <c r="C24" s="8" t="s">
        <v>188</v>
      </c>
      <c r="D24" s="9" t="s">
        <v>187</v>
      </c>
      <c r="E24" s="23">
        <v>19341</v>
      </c>
      <c r="F24" s="19">
        <f t="shared" si="0"/>
        <v>22806</v>
      </c>
      <c r="G24" s="10" t="s">
        <v>25</v>
      </c>
      <c r="H24" s="11" t="s">
        <v>9</v>
      </c>
      <c r="I24" s="12">
        <v>1</v>
      </c>
      <c r="J24" s="12">
        <v>1.3439</v>
      </c>
      <c r="K24" s="51">
        <v>5.74</v>
      </c>
      <c r="L24" s="51">
        <v>5.97</v>
      </c>
      <c r="M24" s="51">
        <v>6.19</v>
      </c>
      <c r="N24" s="52"/>
      <c r="O24" s="51">
        <v>6.15</v>
      </c>
      <c r="P24" s="51">
        <v>6.15</v>
      </c>
      <c r="Q24" s="51">
        <v>5.72</v>
      </c>
      <c r="R24" s="59">
        <f t="shared" si="1"/>
        <v>6.19</v>
      </c>
      <c r="S24" s="88">
        <f t="shared" si="2"/>
        <v>6.19</v>
      </c>
      <c r="T24" s="88">
        <f t="shared" si="3"/>
        <v>8.318741000000001</v>
      </c>
      <c r="U24" s="36" t="s">
        <v>186</v>
      </c>
    </row>
    <row r="25" spans="1:21" ht="19.5" customHeight="1">
      <c r="A25" s="82">
        <v>9</v>
      </c>
      <c r="B25" s="13">
        <v>71</v>
      </c>
      <c r="C25" s="8" t="s">
        <v>182</v>
      </c>
      <c r="D25" s="9" t="s">
        <v>27</v>
      </c>
      <c r="E25" s="23">
        <v>20248</v>
      </c>
      <c r="F25" s="19">
        <f t="shared" si="0"/>
        <v>21899</v>
      </c>
      <c r="G25" s="10" t="s">
        <v>23</v>
      </c>
      <c r="H25" s="11" t="s">
        <v>28</v>
      </c>
      <c r="I25" s="12">
        <v>1</v>
      </c>
      <c r="J25" s="12">
        <v>1.397</v>
      </c>
      <c r="K25" s="51" t="s">
        <v>33</v>
      </c>
      <c r="L25" s="51">
        <v>4.09</v>
      </c>
      <c r="M25" s="51">
        <v>5.55</v>
      </c>
      <c r="N25" s="52"/>
      <c r="O25" s="51">
        <v>5.24</v>
      </c>
      <c r="P25" s="51" t="s">
        <v>34</v>
      </c>
      <c r="Q25" s="51"/>
      <c r="R25" s="59">
        <f t="shared" si="1"/>
        <v>5.55</v>
      </c>
      <c r="S25" s="88">
        <f t="shared" si="2"/>
        <v>5.55</v>
      </c>
      <c r="T25" s="88">
        <f t="shared" si="3"/>
        <v>7.75335</v>
      </c>
      <c r="U25" s="36" t="s">
        <v>181</v>
      </c>
    </row>
    <row r="26" spans="1:21" ht="19.5" customHeight="1">
      <c r="A26" s="82"/>
      <c r="B26" s="13">
        <v>112</v>
      </c>
      <c r="C26" s="8" t="s">
        <v>145</v>
      </c>
      <c r="D26" s="9" t="s">
        <v>144</v>
      </c>
      <c r="E26" s="23">
        <v>22493</v>
      </c>
      <c r="F26" s="19">
        <f t="shared" si="0"/>
        <v>19654</v>
      </c>
      <c r="G26" s="10" t="s">
        <v>12</v>
      </c>
      <c r="H26" s="11" t="s">
        <v>143</v>
      </c>
      <c r="I26" s="12">
        <v>1.1</v>
      </c>
      <c r="J26" s="12">
        <v>1.2198</v>
      </c>
      <c r="K26" s="51"/>
      <c r="L26" s="51"/>
      <c r="M26" s="51"/>
      <c r="N26" s="52"/>
      <c r="O26" s="51"/>
      <c r="P26" s="51"/>
      <c r="Q26" s="51"/>
      <c r="R26" s="59" t="s">
        <v>36</v>
      </c>
      <c r="S26" s="88"/>
      <c r="T26" s="88"/>
      <c r="U26" s="36" t="s">
        <v>181</v>
      </c>
    </row>
  </sheetData>
  <sheetProtection/>
  <mergeCells count="28">
    <mergeCell ref="E15:E16"/>
    <mergeCell ref="F15:F16"/>
    <mergeCell ref="H15:H16"/>
    <mergeCell ref="G15:G16"/>
    <mergeCell ref="U15:U16"/>
    <mergeCell ref="B15:B16"/>
    <mergeCell ref="C15:C16"/>
    <mergeCell ref="D15:D16"/>
    <mergeCell ref="T15:T16"/>
    <mergeCell ref="J15:J16"/>
    <mergeCell ref="S15:S16"/>
    <mergeCell ref="I15:I16"/>
    <mergeCell ref="R15:R16"/>
    <mergeCell ref="K15:Q1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U7:U8"/>
    <mergeCell ref="K7:Q7"/>
    <mergeCell ref="R7:R8"/>
    <mergeCell ref="S7:S8"/>
    <mergeCell ref="T7:T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3" width="3.140625" style="26" customWidth="1"/>
    <col min="4" max="4" width="4.57421875" style="26" customWidth="1"/>
    <col min="5" max="5" width="10.57421875" style="26" bestFit="1" customWidth="1"/>
    <col min="6" max="6" width="13.140625" style="26" customWidth="1"/>
    <col min="7" max="7" width="9.00390625" style="26" customWidth="1"/>
    <col min="8" max="8" width="5.00390625" style="26" bestFit="1" customWidth="1"/>
    <col min="9" max="9" width="4.00390625" style="26" customWidth="1"/>
    <col min="10" max="10" width="8.28125" style="26" customWidth="1"/>
    <col min="11" max="11" width="4.421875" style="26" customWidth="1"/>
    <col min="12" max="12" width="5.421875" style="26" customWidth="1"/>
    <col min="13" max="13" width="6.8515625" style="26" customWidth="1"/>
    <col min="14" max="14" width="2.7109375" style="26" hidden="1" customWidth="1"/>
    <col min="15" max="15" width="6.57421875" style="26" customWidth="1"/>
    <col min="16" max="16" width="5.57421875" style="26" customWidth="1"/>
    <col min="17" max="17" width="6.8515625" style="26" customWidth="1"/>
    <col min="18" max="18" width="2.7109375" style="26" hidden="1" customWidth="1"/>
    <col min="19" max="19" width="6.57421875" style="26" customWidth="1"/>
    <col min="20" max="20" width="5.57421875" style="26" customWidth="1"/>
    <col min="21" max="25" width="9.57421875" style="26" customWidth="1"/>
    <col min="26" max="16384" width="9.140625" style="26" customWidth="1"/>
  </cols>
  <sheetData>
    <row r="1" spans="1:22" ht="20.25" customHeight="1">
      <c r="A1" s="77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V1" s="28"/>
    </row>
    <row r="2" spans="1:22" ht="20.25" customHeight="1">
      <c r="A2" s="77" t="s">
        <v>14</v>
      </c>
      <c r="E2" s="27"/>
      <c r="F2" s="27"/>
      <c r="G2" s="27"/>
      <c r="H2" s="27"/>
      <c r="I2" s="27"/>
      <c r="J2" s="27"/>
      <c r="K2" s="27"/>
      <c r="L2" s="27"/>
      <c r="M2" s="27"/>
      <c r="N2" s="27"/>
      <c r="V2" s="28"/>
    </row>
    <row r="3" spans="4:22" ht="12.75" customHeight="1">
      <c r="D3" s="76" t="s">
        <v>32</v>
      </c>
      <c r="E3" s="75"/>
      <c r="F3" s="75"/>
      <c r="G3" s="75"/>
      <c r="H3" s="75"/>
      <c r="I3" s="75"/>
      <c r="J3" s="75"/>
      <c r="K3" s="75"/>
      <c r="L3" s="75"/>
      <c r="M3" s="75"/>
      <c r="N3" s="75"/>
      <c r="V3" s="28"/>
    </row>
    <row r="4" spans="4:20" ht="12.75" customHeight="1"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5" ht="19.5" customHeight="1">
      <c r="A5" s="72"/>
      <c r="B5" s="72"/>
      <c r="C5" s="72"/>
      <c r="D5" s="72"/>
      <c r="E5" s="74" t="s">
        <v>138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9.5" customHeight="1">
      <c r="A7" s="73"/>
      <c r="B7" s="73"/>
      <c r="C7" s="73"/>
      <c r="D7" s="72"/>
      <c r="E7" s="72"/>
      <c r="F7" s="73" t="s">
        <v>136</v>
      </c>
      <c r="G7" s="72"/>
      <c r="H7" s="72"/>
      <c r="I7" s="72"/>
      <c r="J7" s="72"/>
      <c r="K7" s="72"/>
      <c r="L7" s="72"/>
      <c r="M7" s="146" t="s">
        <v>137</v>
      </c>
      <c r="N7" s="147"/>
      <c r="O7" s="147"/>
      <c r="P7" s="148"/>
      <c r="Q7" s="146" t="s">
        <v>136</v>
      </c>
      <c r="R7" s="147"/>
      <c r="S7" s="147"/>
      <c r="T7" s="148"/>
      <c r="U7" s="72"/>
      <c r="V7" s="72"/>
      <c r="W7" s="72"/>
      <c r="X7" s="72"/>
      <c r="Y7" s="72"/>
    </row>
    <row r="8" spans="1:25" ht="19.5" customHeight="1">
      <c r="A8" s="149" t="s">
        <v>35</v>
      </c>
      <c r="B8" s="150"/>
      <c r="C8" s="151"/>
      <c r="D8" s="152" t="s">
        <v>8</v>
      </c>
      <c r="E8" s="154" t="s">
        <v>0</v>
      </c>
      <c r="F8" s="156" t="s">
        <v>1</v>
      </c>
      <c r="G8" s="158" t="s">
        <v>7</v>
      </c>
      <c r="H8" s="160" t="s">
        <v>2</v>
      </c>
      <c r="I8" s="160" t="s">
        <v>4</v>
      </c>
      <c r="J8" s="160" t="s">
        <v>3</v>
      </c>
      <c r="K8" s="160" t="s">
        <v>6</v>
      </c>
      <c r="L8" s="158" t="s">
        <v>53</v>
      </c>
      <c r="M8" s="152" t="s">
        <v>5</v>
      </c>
      <c r="N8" s="162" t="s">
        <v>135</v>
      </c>
      <c r="O8" s="158" t="s">
        <v>10</v>
      </c>
      <c r="P8" s="158" t="s">
        <v>51</v>
      </c>
      <c r="Q8" s="152" t="s">
        <v>5</v>
      </c>
      <c r="R8" s="162" t="s">
        <v>135</v>
      </c>
      <c r="S8" s="158" t="s">
        <v>10</v>
      </c>
      <c r="T8" s="158" t="s">
        <v>51</v>
      </c>
      <c r="U8" s="72"/>
      <c r="V8" s="72"/>
      <c r="W8" s="72"/>
      <c r="X8" s="72"/>
      <c r="Y8" s="72"/>
    </row>
    <row r="9" spans="1:25" ht="15" customHeight="1">
      <c r="A9" s="13" t="s">
        <v>21</v>
      </c>
      <c r="B9" s="13" t="s">
        <v>75</v>
      </c>
      <c r="C9" s="13" t="s">
        <v>50</v>
      </c>
      <c r="D9" s="153"/>
      <c r="E9" s="155"/>
      <c r="F9" s="157"/>
      <c r="G9" s="159"/>
      <c r="H9" s="161"/>
      <c r="I9" s="161"/>
      <c r="J9" s="161"/>
      <c r="K9" s="161"/>
      <c r="L9" s="159"/>
      <c r="M9" s="153"/>
      <c r="N9" s="163"/>
      <c r="O9" s="159"/>
      <c r="P9" s="159"/>
      <c r="Q9" s="153"/>
      <c r="R9" s="163"/>
      <c r="S9" s="159"/>
      <c r="T9" s="159"/>
      <c r="U9" s="72"/>
      <c r="V9" s="72"/>
      <c r="W9" s="72"/>
      <c r="X9" s="72"/>
      <c r="Y9" s="72"/>
    </row>
    <row r="10" spans="1:20" ht="18" customHeight="1">
      <c r="A10" s="20">
        <v>1</v>
      </c>
      <c r="B10" s="36"/>
      <c r="C10" s="36"/>
      <c r="D10" s="13">
        <v>93</v>
      </c>
      <c r="E10" s="8" t="s">
        <v>134</v>
      </c>
      <c r="F10" s="9" t="s">
        <v>133</v>
      </c>
      <c r="G10" s="71">
        <v>33373</v>
      </c>
      <c r="H10" s="70">
        <f aca="true" t="shared" si="0" ref="H10:H25">IF(COUNT(G10)=0,"---",42147-G10)</f>
        <v>8774</v>
      </c>
      <c r="I10" s="10" t="s">
        <v>42</v>
      </c>
      <c r="J10" s="11" t="s">
        <v>47</v>
      </c>
      <c r="K10" s="12">
        <v>1</v>
      </c>
      <c r="L10" s="69"/>
      <c r="M10" s="59">
        <v>15.08</v>
      </c>
      <c r="N10" s="68"/>
      <c r="O10" s="49">
        <f aca="true" t="shared" si="1" ref="O10:O21">M10*K10</f>
        <v>15.08</v>
      </c>
      <c r="P10" s="49">
        <f aca="true" t="shared" si="2" ref="P10:P21">O10*L10</f>
        <v>0</v>
      </c>
      <c r="Q10" s="59">
        <v>14.96</v>
      </c>
      <c r="R10" s="68"/>
      <c r="S10" s="49">
        <f aca="true" t="shared" si="3" ref="S10:S25">Q10*K10</f>
        <v>14.96</v>
      </c>
      <c r="T10" s="49">
        <f aca="true" t="shared" si="4" ref="T10:T25">S10*L10</f>
        <v>0</v>
      </c>
    </row>
    <row r="11" spans="1:22" ht="18" customHeight="1">
      <c r="A11" s="20">
        <v>2</v>
      </c>
      <c r="B11" s="36"/>
      <c r="C11" s="13">
        <v>1</v>
      </c>
      <c r="D11" s="13">
        <v>78</v>
      </c>
      <c r="E11" s="8" t="s">
        <v>40</v>
      </c>
      <c r="F11" s="9" t="s">
        <v>39</v>
      </c>
      <c r="G11" s="71">
        <v>22772</v>
      </c>
      <c r="H11" s="70">
        <f t="shared" si="0"/>
        <v>19375</v>
      </c>
      <c r="I11" s="10" t="s">
        <v>38</v>
      </c>
      <c r="J11" s="11" t="s">
        <v>37</v>
      </c>
      <c r="K11" s="12">
        <v>0.95</v>
      </c>
      <c r="L11" s="69">
        <v>0.8297</v>
      </c>
      <c r="M11" s="59">
        <v>16.58</v>
      </c>
      <c r="N11" s="68"/>
      <c r="O11" s="49">
        <f t="shared" si="1"/>
        <v>15.750999999999998</v>
      </c>
      <c r="P11" s="49">
        <f t="shared" si="2"/>
        <v>13.068604699999998</v>
      </c>
      <c r="Q11" s="59">
        <v>16.02</v>
      </c>
      <c r="R11" s="68"/>
      <c r="S11" s="49">
        <f t="shared" si="3"/>
        <v>15.219</v>
      </c>
      <c r="T11" s="49">
        <f t="shared" si="4"/>
        <v>12.627204299999999</v>
      </c>
      <c r="V11" s="28"/>
    </row>
    <row r="12" spans="1:20" ht="18" customHeight="1">
      <c r="A12" s="20">
        <v>3</v>
      </c>
      <c r="B12" s="36">
        <v>1</v>
      </c>
      <c r="C12" s="36"/>
      <c r="D12" s="13">
        <v>102</v>
      </c>
      <c r="E12" s="8" t="s">
        <v>132</v>
      </c>
      <c r="F12" s="9" t="s">
        <v>131</v>
      </c>
      <c r="G12" s="71">
        <v>36807</v>
      </c>
      <c r="H12" s="70">
        <f t="shared" si="0"/>
        <v>5340</v>
      </c>
      <c r="I12" s="10" t="s">
        <v>42</v>
      </c>
      <c r="J12" s="11" t="s">
        <v>60</v>
      </c>
      <c r="K12" s="12">
        <v>1</v>
      </c>
      <c r="L12" s="69"/>
      <c r="M12" s="59">
        <v>15.87</v>
      </c>
      <c r="N12" s="68"/>
      <c r="O12" s="49">
        <f t="shared" si="1"/>
        <v>15.87</v>
      </c>
      <c r="P12" s="49">
        <f t="shared" si="2"/>
        <v>0</v>
      </c>
      <c r="Q12" s="59">
        <v>15.83</v>
      </c>
      <c r="R12" s="68"/>
      <c r="S12" s="49">
        <f t="shared" si="3"/>
        <v>15.83</v>
      </c>
      <c r="T12" s="49">
        <f t="shared" si="4"/>
        <v>0</v>
      </c>
    </row>
    <row r="13" spans="1:20" ht="18" customHeight="1">
      <c r="A13" s="20">
        <v>4</v>
      </c>
      <c r="B13" s="36">
        <v>2</v>
      </c>
      <c r="C13" s="36"/>
      <c r="D13" s="13">
        <v>98</v>
      </c>
      <c r="E13" s="8" t="s">
        <v>130</v>
      </c>
      <c r="F13" s="9" t="s">
        <v>129</v>
      </c>
      <c r="G13" s="71">
        <v>37337</v>
      </c>
      <c r="H13" s="70">
        <f t="shared" si="0"/>
        <v>4810</v>
      </c>
      <c r="I13" s="10" t="s">
        <v>30</v>
      </c>
      <c r="J13" s="11" t="s">
        <v>47</v>
      </c>
      <c r="K13" s="12">
        <v>1</v>
      </c>
      <c r="L13" s="69"/>
      <c r="M13" s="59">
        <v>17.17</v>
      </c>
      <c r="N13" s="68"/>
      <c r="O13" s="49">
        <f t="shared" si="1"/>
        <v>17.17</v>
      </c>
      <c r="P13" s="49">
        <f t="shared" si="2"/>
        <v>0</v>
      </c>
      <c r="Q13" s="59">
        <v>17.23</v>
      </c>
      <c r="R13" s="68"/>
      <c r="S13" s="49">
        <f t="shared" si="3"/>
        <v>17.23</v>
      </c>
      <c r="T13" s="49">
        <f t="shared" si="4"/>
        <v>0</v>
      </c>
    </row>
    <row r="14" spans="1:20" ht="18" customHeight="1">
      <c r="A14" s="20">
        <v>5</v>
      </c>
      <c r="B14" s="36">
        <v>3</v>
      </c>
      <c r="C14" s="36"/>
      <c r="D14" s="13">
        <v>110</v>
      </c>
      <c r="E14" s="8" t="s">
        <v>128</v>
      </c>
      <c r="F14" s="9" t="s">
        <v>127</v>
      </c>
      <c r="G14" s="71">
        <v>37217</v>
      </c>
      <c r="H14" s="70">
        <f t="shared" si="0"/>
        <v>4930</v>
      </c>
      <c r="I14" s="10" t="s">
        <v>42</v>
      </c>
      <c r="J14" s="11" t="s">
        <v>60</v>
      </c>
      <c r="K14" s="12">
        <v>1</v>
      </c>
      <c r="L14" s="69"/>
      <c r="M14" s="59">
        <v>18.13</v>
      </c>
      <c r="N14" s="68"/>
      <c r="O14" s="49">
        <f t="shared" si="1"/>
        <v>18.13</v>
      </c>
      <c r="P14" s="49">
        <f t="shared" si="2"/>
        <v>0</v>
      </c>
      <c r="Q14" s="59">
        <v>17.77</v>
      </c>
      <c r="R14" s="68"/>
      <c r="S14" s="49">
        <f t="shared" si="3"/>
        <v>17.77</v>
      </c>
      <c r="T14" s="49">
        <f t="shared" si="4"/>
        <v>0</v>
      </c>
    </row>
    <row r="15" spans="1:20" ht="18" customHeight="1">
      <c r="A15" s="20">
        <v>6</v>
      </c>
      <c r="B15" s="36">
        <v>4</v>
      </c>
      <c r="C15" s="36"/>
      <c r="D15" s="13">
        <v>105</v>
      </c>
      <c r="E15" s="8" t="s">
        <v>89</v>
      </c>
      <c r="F15" s="9" t="s">
        <v>88</v>
      </c>
      <c r="G15" s="71">
        <v>35101</v>
      </c>
      <c r="H15" s="70">
        <f t="shared" si="0"/>
        <v>7046</v>
      </c>
      <c r="I15" s="10" t="s">
        <v>42</v>
      </c>
      <c r="J15" s="11" t="s">
        <v>60</v>
      </c>
      <c r="K15" s="12">
        <v>1</v>
      </c>
      <c r="L15" s="69"/>
      <c r="M15" s="59">
        <v>18.6</v>
      </c>
      <c r="N15" s="68"/>
      <c r="O15" s="49">
        <f t="shared" si="1"/>
        <v>18.6</v>
      </c>
      <c r="P15" s="49">
        <f t="shared" si="2"/>
        <v>0</v>
      </c>
      <c r="Q15" s="59">
        <v>18.23</v>
      </c>
      <c r="R15" s="68"/>
      <c r="S15" s="49">
        <f t="shared" si="3"/>
        <v>18.23</v>
      </c>
      <c r="T15" s="49">
        <f t="shared" si="4"/>
        <v>0</v>
      </c>
    </row>
    <row r="16" spans="1:20" ht="18" customHeight="1">
      <c r="A16" s="20">
        <v>7</v>
      </c>
      <c r="B16" s="36">
        <v>5</v>
      </c>
      <c r="C16" s="36"/>
      <c r="D16" s="13">
        <v>103</v>
      </c>
      <c r="E16" s="8" t="s">
        <v>87</v>
      </c>
      <c r="F16" s="9" t="s">
        <v>126</v>
      </c>
      <c r="G16" s="71">
        <v>35425</v>
      </c>
      <c r="H16" s="70">
        <f t="shared" si="0"/>
        <v>6722</v>
      </c>
      <c r="I16" s="10" t="s">
        <v>30</v>
      </c>
      <c r="J16" s="11" t="s">
        <v>60</v>
      </c>
      <c r="K16" s="12">
        <v>1</v>
      </c>
      <c r="L16" s="69"/>
      <c r="M16" s="59">
        <v>20.31</v>
      </c>
      <c r="N16" s="68"/>
      <c r="O16" s="49">
        <f t="shared" si="1"/>
        <v>20.31</v>
      </c>
      <c r="P16" s="49">
        <f t="shared" si="2"/>
        <v>0</v>
      </c>
      <c r="Q16" s="59">
        <v>19.89</v>
      </c>
      <c r="R16" s="68"/>
      <c r="S16" s="49">
        <f t="shared" si="3"/>
        <v>19.89</v>
      </c>
      <c r="T16" s="49">
        <f t="shared" si="4"/>
        <v>0</v>
      </c>
    </row>
    <row r="17" spans="1:20" ht="18" customHeight="1">
      <c r="A17" s="20">
        <v>8</v>
      </c>
      <c r="B17" s="36">
        <v>6</v>
      </c>
      <c r="C17" s="36"/>
      <c r="D17" s="13">
        <v>108</v>
      </c>
      <c r="E17" s="8" t="s">
        <v>87</v>
      </c>
      <c r="F17" s="9" t="s">
        <v>86</v>
      </c>
      <c r="G17" s="71">
        <v>35293</v>
      </c>
      <c r="H17" s="70">
        <f t="shared" si="0"/>
        <v>6854</v>
      </c>
      <c r="I17" s="10" t="s">
        <v>42</v>
      </c>
      <c r="J17" s="11" t="s">
        <v>60</v>
      </c>
      <c r="K17" s="12">
        <v>1</v>
      </c>
      <c r="L17" s="69"/>
      <c r="M17" s="59">
        <v>22.02</v>
      </c>
      <c r="N17" s="68"/>
      <c r="O17" s="49">
        <f t="shared" si="1"/>
        <v>22.02</v>
      </c>
      <c r="P17" s="49">
        <f t="shared" si="2"/>
        <v>0</v>
      </c>
      <c r="Q17" s="59"/>
      <c r="R17" s="68"/>
      <c r="S17" s="49">
        <f t="shared" si="3"/>
        <v>0</v>
      </c>
      <c r="T17" s="49">
        <f t="shared" si="4"/>
        <v>0</v>
      </c>
    </row>
    <row r="18" spans="1:22" ht="18" customHeight="1">
      <c r="A18" s="20">
        <v>9</v>
      </c>
      <c r="B18" s="36"/>
      <c r="C18" s="13">
        <v>2</v>
      </c>
      <c r="D18" s="13">
        <v>136</v>
      </c>
      <c r="E18" s="8" t="s">
        <v>125</v>
      </c>
      <c r="F18" s="9" t="s">
        <v>124</v>
      </c>
      <c r="G18" s="71">
        <v>25062</v>
      </c>
      <c r="H18" s="70">
        <f t="shared" si="0"/>
        <v>17085</v>
      </c>
      <c r="I18" s="10" t="s">
        <v>12</v>
      </c>
      <c r="J18" s="11" t="s">
        <v>64</v>
      </c>
      <c r="K18" s="12">
        <v>0.95</v>
      </c>
      <c r="L18" s="69">
        <v>0.8926</v>
      </c>
      <c r="M18" s="59">
        <v>24.38</v>
      </c>
      <c r="N18" s="68"/>
      <c r="O18" s="49">
        <f t="shared" si="1"/>
        <v>23.160999999999998</v>
      </c>
      <c r="P18" s="49">
        <f t="shared" si="2"/>
        <v>20.673508599999998</v>
      </c>
      <c r="Q18" s="59"/>
      <c r="R18" s="68"/>
      <c r="S18" s="49">
        <f t="shared" si="3"/>
        <v>0</v>
      </c>
      <c r="T18" s="49">
        <f t="shared" si="4"/>
        <v>0</v>
      </c>
      <c r="V18" s="28"/>
    </row>
    <row r="19" spans="1:22" ht="18" customHeight="1">
      <c r="A19" s="20">
        <v>10</v>
      </c>
      <c r="B19" s="36"/>
      <c r="C19" s="13">
        <v>3</v>
      </c>
      <c r="D19" s="13">
        <v>74</v>
      </c>
      <c r="E19" s="8" t="s">
        <v>81</v>
      </c>
      <c r="F19" s="9" t="s">
        <v>80</v>
      </c>
      <c r="G19" s="71">
        <v>22537</v>
      </c>
      <c r="H19" s="70">
        <f t="shared" si="0"/>
        <v>19610</v>
      </c>
      <c r="I19" s="10" t="s">
        <v>23</v>
      </c>
      <c r="J19" s="11" t="s">
        <v>28</v>
      </c>
      <c r="K19" s="12">
        <v>1</v>
      </c>
      <c r="L19" s="69">
        <v>0.8297</v>
      </c>
      <c r="M19" s="59">
        <v>28.21</v>
      </c>
      <c r="N19" s="68"/>
      <c r="O19" s="49">
        <f t="shared" si="1"/>
        <v>28.21</v>
      </c>
      <c r="P19" s="49">
        <f t="shared" si="2"/>
        <v>23.405837000000002</v>
      </c>
      <c r="Q19" s="59"/>
      <c r="R19" s="68"/>
      <c r="S19" s="49">
        <f t="shared" si="3"/>
        <v>0</v>
      </c>
      <c r="T19" s="49">
        <f t="shared" si="4"/>
        <v>0</v>
      </c>
      <c r="V19" s="28"/>
    </row>
    <row r="20" spans="1:22" ht="18" customHeight="1">
      <c r="A20" s="20">
        <v>11</v>
      </c>
      <c r="B20" s="36"/>
      <c r="C20" s="13">
        <v>5</v>
      </c>
      <c r="D20" s="13">
        <v>133</v>
      </c>
      <c r="E20" s="8" t="s">
        <v>123</v>
      </c>
      <c r="F20" s="9" t="s">
        <v>122</v>
      </c>
      <c r="G20" s="71">
        <v>24823</v>
      </c>
      <c r="H20" s="70">
        <f t="shared" si="0"/>
        <v>17324</v>
      </c>
      <c r="I20" s="10" t="s">
        <v>25</v>
      </c>
      <c r="J20" s="11" t="s">
        <v>64</v>
      </c>
      <c r="K20" s="12">
        <v>1</v>
      </c>
      <c r="L20" s="69">
        <v>0.8832</v>
      </c>
      <c r="M20" s="59">
        <v>28.43</v>
      </c>
      <c r="N20" s="68"/>
      <c r="O20" s="49">
        <f t="shared" si="1"/>
        <v>28.43</v>
      </c>
      <c r="P20" s="49">
        <f t="shared" si="2"/>
        <v>25.109376</v>
      </c>
      <c r="Q20" s="59"/>
      <c r="R20" s="68"/>
      <c r="S20" s="49">
        <f t="shared" si="3"/>
        <v>0</v>
      </c>
      <c r="T20" s="49">
        <f t="shared" si="4"/>
        <v>0</v>
      </c>
      <c r="V20" s="28"/>
    </row>
    <row r="21" spans="1:22" ht="18" customHeight="1">
      <c r="A21" s="20">
        <v>12</v>
      </c>
      <c r="B21" s="36"/>
      <c r="C21" s="13">
        <v>4</v>
      </c>
      <c r="D21" s="13">
        <v>77</v>
      </c>
      <c r="E21" s="8" t="s">
        <v>44</v>
      </c>
      <c r="F21" s="9" t="s">
        <v>43</v>
      </c>
      <c r="G21" s="71">
        <v>22788</v>
      </c>
      <c r="H21" s="70">
        <f t="shared" si="0"/>
        <v>19359</v>
      </c>
      <c r="I21" s="10" t="s">
        <v>42</v>
      </c>
      <c r="J21" s="11" t="s">
        <v>37</v>
      </c>
      <c r="K21" s="12">
        <v>1</v>
      </c>
      <c r="L21" s="69">
        <v>0.8381</v>
      </c>
      <c r="M21" s="59">
        <v>28.96</v>
      </c>
      <c r="N21" s="68"/>
      <c r="O21" s="49">
        <f t="shared" si="1"/>
        <v>28.96</v>
      </c>
      <c r="P21" s="49">
        <f t="shared" si="2"/>
        <v>24.271376</v>
      </c>
      <c r="Q21" s="59"/>
      <c r="R21" s="68"/>
      <c r="S21" s="49">
        <f t="shared" si="3"/>
        <v>0</v>
      </c>
      <c r="T21" s="49">
        <f t="shared" si="4"/>
        <v>0</v>
      </c>
      <c r="V21" s="28"/>
    </row>
    <row r="22" spans="1:22" ht="18" customHeight="1">
      <c r="A22" s="20"/>
      <c r="B22" s="36"/>
      <c r="C22" s="13"/>
      <c r="D22" s="13">
        <v>76</v>
      </c>
      <c r="E22" s="8" t="s">
        <v>79</v>
      </c>
      <c r="F22" s="9" t="s">
        <v>78</v>
      </c>
      <c r="G22" s="71">
        <v>19406</v>
      </c>
      <c r="H22" s="70">
        <f t="shared" si="0"/>
        <v>22741</v>
      </c>
      <c r="I22" s="10" t="s">
        <v>23</v>
      </c>
      <c r="J22" s="11" t="s">
        <v>28</v>
      </c>
      <c r="K22" s="12">
        <v>1</v>
      </c>
      <c r="L22" s="69">
        <v>0.7604</v>
      </c>
      <c r="M22" s="59" t="s">
        <v>36</v>
      </c>
      <c r="N22" s="68"/>
      <c r="O22" s="49"/>
      <c r="P22" s="49"/>
      <c r="Q22" s="59"/>
      <c r="R22" s="68"/>
      <c r="S22" s="49">
        <f t="shared" si="3"/>
        <v>0</v>
      </c>
      <c r="T22" s="49">
        <f t="shared" si="4"/>
        <v>0</v>
      </c>
      <c r="V22" s="28"/>
    </row>
    <row r="23" spans="1:22" ht="18" customHeight="1">
      <c r="A23" s="20"/>
      <c r="B23" s="36"/>
      <c r="C23" s="13"/>
      <c r="D23" s="13">
        <v>138</v>
      </c>
      <c r="E23" s="8" t="s">
        <v>44</v>
      </c>
      <c r="F23" s="9" t="s">
        <v>121</v>
      </c>
      <c r="G23" s="71">
        <v>19855</v>
      </c>
      <c r="H23" s="70">
        <f t="shared" si="0"/>
        <v>22292</v>
      </c>
      <c r="I23" s="10" t="s">
        <v>25</v>
      </c>
      <c r="J23" s="11" t="s">
        <v>64</v>
      </c>
      <c r="K23" s="12">
        <v>1</v>
      </c>
      <c r="L23" s="69">
        <v>0.7674</v>
      </c>
      <c r="M23" s="59" t="s">
        <v>36</v>
      </c>
      <c r="N23" s="68"/>
      <c r="O23" s="49"/>
      <c r="P23" s="49"/>
      <c r="Q23" s="59"/>
      <c r="R23" s="68"/>
      <c r="S23" s="49">
        <f t="shared" si="3"/>
        <v>0</v>
      </c>
      <c r="T23" s="49">
        <f t="shared" si="4"/>
        <v>0</v>
      </c>
      <c r="V23" s="28"/>
    </row>
    <row r="24" spans="1:22" ht="18" customHeight="1">
      <c r="A24" s="20"/>
      <c r="B24" s="36"/>
      <c r="C24" s="13"/>
      <c r="D24" s="13">
        <v>140</v>
      </c>
      <c r="E24" s="8" t="s">
        <v>120</v>
      </c>
      <c r="F24" s="9" t="s">
        <v>119</v>
      </c>
      <c r="G24" s="71">
        <v>18080</v>
      </c>
      <c r="H24" s="70">
        <f t="shared" si="0"/>
        <v>24067</v>
      </c>
      <c r="I24" s="10" t="s">
        <v>12</v>
      </c>
      <c r="J24" s="11" t="s">
        <v>64</v>
      </c>
      <c r="K24" s="12">
        <v>0.95</v>
      </c>
      <c r="L24" s="69">
        <v>0.7395</v>
      </c>
      <c r="M24" s="59" t="s">
        <v>36</v>
      </c>
      <c r="N24" s="68"/>
      <c r="O24" s="49"/>
      <c r="P24" s="49"/>
      <c r="Q24" s="59"/>
      <c r="R24" s="68"/>
      <c r="S24" s="49">
        <f t="shared" si="3"/>
        <v>0</v>
      </c>
      <c r="T24" s="49">
        <f t="shared" si="4"/>
        <v>0</v>
      </c>
      <c r="V24" s="28"/>
    </row>
    <row r="25" spans="1:22" ht="18" customHeight="1">
      <c r="A25" s="20"/>
      <c r="B25" s="36"/>
      <c r="C25" s="13"/>
      <c r="D25" s="13">
        <v>137</v>
      </c>
      <c r="E25" s="8" t="s">
        <v>49</v>
      </c>
      <c r="F25" s="9" t="s">
        <v>118</v>
      </c>
      <c r="G25" s="71">
        <v>27004</v>
      </c>
      <c r="H25" s="70">
        <f t="shared" si="0"/>
        <v>15143</v>
      </c>
      <c r="I25" s="10" t="s">
        <v>42</v>
      </c>
      <c r="J25" s="11" t="s">
        <v>64</v>
      </c>
      <c r="K25" s="12">
        <v>1</v>
      </c>
      <c r="L25" s="69">
        <v>0.944</v>
      </c>
      <c r="M25" s="59" t="s">
        <v>36</v>
      </c>
      <c r="N25" s="68"/>
      <c r="O25" s="49"/>
      <c r="P25" s="49"/>
      <c r="Q25" s="59"/>
      <c r="R25" s="68"/>
      <c r="S25" s="49">
        <f t="shared" si="3"/>
        <v>0</v>
      </c>
      <c r="T25" s="49">
        <f t="shared" si="4"/>
        <v>0</v>
      </c>
      <c r="V25" s="28"/>
    </row>
  </sheetData>
  <sheetProtection/>
  <mergeCells count="20">
    <mergeCell ref="Q8:Q9"/>
    <mergeCell ref="R8:R9"/>
    <mergeCell ref="S8:S9"/>
    <mergeCell ref="T8:T9"/>
    <mergeCell ref="K8:K9"/>
    <mergeCell ref="L8:L9"/>
    <mergeCell ref="M8:M9"/>
    <mergeCell ref="N8:N9"/>
    <mergeCell ref="O8:O9"/>
    <mergeCell ref="P8:P9"/>
    <mergeCell ref="M7:P7"/>
    <mergeCell ref="Q7:T7"/>
    <mergeCell ref="A8:C8"/>
    <mergeCell ref="D8:D9"/>
    <mergeCell ref="E8:E9"/>
    <mergeCell ref="F8:F9"/>
    <mergeCell ref="G8:G9"/>
    <mergeCell ref="H8:H9"/>
    <mergeCell ref="I8:I9"/>
    <mergeCell ref="J8:J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4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2" width="3.140625" style="47" customWidth="1"/>
    <col min="3" max="3" width="4.57421875" style="47" customWidth="1"/>
    <col min="4" max="4" width="10.57421875" style="47" bestFit="1" customWidth="1"/>
    <col min="5" max="5" width="11.7109375" style="47" bestFit="1" customWidth="1"/>
    <col min="6" max="6" width="9.00390625" style="47" customWidth="1"/>
    <col min="7" max="7" width="5.00390625" style="47" bestFit="1" customWidth="1"/>
    <col min="8" max="8" width="4.00390625" style="47" customWidth="1"/>
    <col min="9" max="9" width="7.7109375" style="47" bestFit="1" customWidth="1"/>
    <col min="10" max="11" width="4.421875" style="47" customWidth="1"/>
    <col min="12" max="13" width="5.57421875" style="47" customWidth="1"/>
    <col min="14" max="14" width="5.28125" style="47" customWidth="1"/>
    <col min="15" max="15" width="7.00390625" style="47" hidden="1" customWidth="1"/>
    <col min="16" max="16" width="5.28125" style="47" customWidth="1"/>
    <col min="17" max="18" width="5.57421875" style="47" customWidth="1"/>
    <col min="19" max="19" width="6.8515625" style="47" customWidth="1"/>
    <col min="20" max="21" width="6.57421875" style="47" customWidth="1"/>
    <col min="22" max="25" width="9.57421875" style="47" customWidth="1"/>
    <col min="26" max="16384" width="9.140625" style="47" customWidth="1"/>
  </cols>
  <sheetData>
    <row r="1" spans="1:26" s="26" customFormat="1" ht="20.25" customHeight="1">
      <c r="A1" s="110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Z1" s="28"/>
    </row>
    <row r="2" spans="1:19" s="106" customFormat="1" ht="20.25" customHeight="1">
      <c r="A2" s="110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4:16" s="106" customFormat="1" ht="12.75" customHeight="1">
      <c r="D3" s="108" t="s">
        <v>32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3:21" ht="12.75" customHeight="1">
      <c r="C4" s="21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5" ht="19.5" customHeight="1">
      <c r="A5" s="34"/>
      <c r="B5" s="34"/>
      <c r="C5" s="34"/>
      <c r="D5" s="214" t="s">
        <v>117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9.5" customHeight="1">
      <c r="A7" s="215"/>
      <c r="B7" s="21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92"/>
      <c r="T7" s="92"/>
      <c r="U7" s="92"/>
      <c r="V7" s="34"/>
      <c r="W7" s="34"/>
      <c r="X7" s="34"/>
      <c r="Y7" s="34"/>
    </row>
    <row r="8" spans="1:25" ht="19.5" customHeight="1">
      <c r="A8" s="216" t="s">
        <v>35</v>
      </c>
      <c r="B8" s="217"/>
      <c r="C8" s="218" t="s">
        <v>8</v>
      </c>
      <c r="D8" s="219" t="s">
        <v>0</v>
      </c>
      <c r="E8" s="220" t="s">
        <v>1</v>
      </c>
      <c r="F8" s="221" t="s">
        <v>7</v>
      </c>
      <c r="G8" s="222" t="s">
        <v>2</v>
      </c>
      <c r="H8" s="222" t="s">
        <v>4</v>
      </c>
      <c r="I8" s="222" t="s">
        <v>3</v>
      </c>
      <c r="J8" s="222" t="s">
        <v>6</v>
      </c>
      <c r="K8" s="223"/>
      <c r="L8" s="212" t="s">
        <v>11</v>
      </c>
      <c r="M8" s="212"/>
      <c r="N8" s="212"/>
      <c r="O8" s="212"/>
      <c r="P8" s="212"/>
      <c r="Q8" s="212"/>
      <c r="R8" s="212"/>
      <c r="S8" s="224" t="s">
        <v>5</v>
      </c>
      <c r="T8" s="212" t="s">
        <v>10</v>
      </c>
      <c r="U8" s="212" t="s">
        <v>116</v>
      </c>
      <c r="V8" s="34"/>
      <c r="W8" s="34"/>
      <c r="X8" s="34"/>
      <c r="Y8" s="34"/>
    </row>
    <row r="9" spans="1:25" ht="15" customHeight="1">
      <c r="A9" s="36" t="s">
        <v>21</v>
      </c>
      <c r="B9" s="13" t="s">
        <v>50</v>
      </c>
      <c r="C9" s="225"/>
      <c r="D9" s="226"/>
      <c r="E9" s="227"/>
      <c r="F9" s="228"/>
      <c r="G9" s="229"/>
      <c r="H9" s="229"/>
      <c r="I9" s="229"/>
      <c r="J9" s="229"/>
      <c r="K9" s="230"/>
      <c r="L9" s="125">
        <v>1</v>
      </c>
      <c r="M9" s="125">
        <v>2</v>
      </c>
      <c r="N9" s="125">
        <v>3</v>
      </c>
      <c r="O9" s="125" t="s">
        <v>22</v>
      </c>
      <c r="P9" s="125">
        <v>4</v>
      </c>
      <c r="Q9" s="125">
        <v>5</v>
      </c>
      <c r="R9" s="125">
        <v>6</v>
      </c>
      <c r="S9" s="224"/>
      <c r="T9" s="212"/>
      <c r="U9" s="212"/>
      <c r="V9" s="34"/>
      <c r="W9" s="34"/>
      <c r="X9" s="34"/>
      <c r="Y9" s="34"/>
    </row>
    <row r="10" spans="1:25" ht="19.5" customHeight="1">
      <c r="A10" s="20">
        <v>1</v>
      </c>
      <c r="B10" s="13"/>
      <c r="C10" s="13">
        <v>87</v>
      </c>
      <c r="D10" s="8" t="s">
        <v>115</v>
      </c>
      <c r="E10" s="9" t="s">
        <v>114</v>
      </c>
      <c r="F10" s="46">
        <v>31002</v>
      </c>
      <c r="G10" s="19">
        <f>IF(COUNT(F10)=0,"---",42147-F10)</f>
        <v>11145</v>
      </c>
      <c r="H10" s="10" t="s">
        <v>97</v>
      </c>
      <c r="I10" s="11" t="s">
        <v>24</v>
      </c>
      <c r="J10" s="12">
        <v>1</v>
      </c>
      <c r="K10" s="12"/>
      <c r="L10" s="49" t="s">
        <v>33</v>
      </c>
      <c r="M10" s="49">
        <v>17.29</v>
      </c>
      <c r="N10" s="49" t="s">
        <v>33</v>
      </c>
      <c r="O10" s="50"/>
      <c r="P10" s="49">
        <v>17</v>
      </c>
      <c r="Q10" s="49">
        <v>17.84</v>
      </c>
      <c r="R10" s="49">
        <v>16.14</v>
      </c>
      <c r="S10" s="59">
        <f>MAX(L10:N10,P10:R10)</f>
        <v>17.84</v>
      </c>
      <c r="T10" s="88">
        <f>S10*J10</f>
        <v>17.84</v>
      </c>
      <c r="U10" s="88"/>
      <c r="V10" s="34"/>
      <c r="W10" s="34"/>
      <c r="X10" s="34"/>
      <c r="Y10" s="34"/>
    </row>
    <row r="11" spans="1:25" ht="19.5" customHeight="1">
      <c r="A11" s="20">
        <v>2</v>
      </c>
      <c r="B11" s="13">
        <v>2</v>
      </c>
      <c r="C11" s="13">
        <v>74</v>
      </c>
      <c r="D11" s="8" t="s">
        <v>81</v>
      </c>
      <c r="E11" s="9" t="s">
        <v>80</v>
      </c>
      <c r="F11" s="46">
        <v>22537</v>
      </c>
      <c r="G11" s="19">
        <f>IF(COUNT(F11)=0,"---",42147-F11)</f>
        <v>19610</v>
      </c>
      <c r="H11" s="10" t="s">
        <v>23</v>
      </c>
      <c r="I11" s="11" t="s">
        <v>28</v>
      </c>
      <c r="J11" s="12">
        <v>1</v>
      </c>
      <c r="K11" s="12">
        <v>1.3803</v>
      </c>
      <c r="L11" s="49">
        <v>11.72</v>
      </c>
      <c r="M11" s="49">
        <v>11.93</v>
      </c>
      <c r="N11" s="49">
        <v>9.96</v>
      </c>
      <c r="O11" s="50"/>
      <c r="P11" s="49">
        <v>10.82</v>
      </c>
      <c r="Q11" s="49">
        <v>11.99</v>
      </c>
      <c r="R11" s="49">
        <v>10.89</v>
      </c>
      <c r="S11" s="59">
        <f>MAX(L11:N11,P11:R11)</f>
        <v>11.99</v>
      </c>
      <c r="T11" s="88">
        <f>S11*J11</f>
        <v>11.99</v>
      </c>
      <c r="U11" s="88">
        <f>T11*K11</f>
        <v>16.549797</v>
      </c>
      <c r="V11" s="34"/>
      <c r="W11" s="34"/>
      <c r="X11" s="34"/>
      <c r="Y11" s="34"/>
    </row>
    <row r="12" spans="1:25" ht="19.5" customHeight="1">
      <c r="A12" s="20">
        <v>3</v>
      </c>
      <c r="B12" s="13">
        <v>1</v>
      </c>
      <c r="C12" s="13">
        <v>84</v>
      </c>
      <c r="D12" s="8" t="s">
        <v>83</v>
      </c>
      <c r="E12" s="9" t="s">
        <v>82</v>
      </c>
      <c r="F12" s="46">
        <v>17455</v>
      </c>
      <c r="G12" s="19">
        <f>IF(COUNT(F12)=0,"---",42147-F12)</f>
        <v>24692</v>
      </c>
      <c r="H12" s="10" t="s">
        <v>23</v>
      </c>
      <c r="I12" s="11" t="s">
        <v>37</v>
      </c>
      <c r="J12" s="12">
        <v>1</v>
      </c>
      <c r="K12" s="12">
        <v>1.8796</v>
      </c>
      <c r="L12" s="49">
        <v>10.82</v>
      </c>
      <c r="M12" s="49">
        <v>11.68</v>
      </c>
      <c r="N12" s="49">
        <v>11.88</v>
      </c>
      <c r="O12" s="50"/>
      <c r="P12" s="49">
        <v>11.74</v>
      </c>
      <c r="Q12" s="49">
        <v>11.66</v>
      </c>
      <c r="R12" s="49" t="s">
        <v>33</v>
      </c>
      <c r="S12" s="59">
        <f>MAX(L12:N12,P12:R12)</f>
        <v>11.88</v>
      </c>
      <c r="T12" s="88">
        <f>S12*J12</f>
        <v>11.88</v>
      </c>
      <c r="U12" s="88">
        <f>T12*K12</f>
        <v>22.329648000000002</v>
      </c>
      <c r="V12" s="34"/>
      <c r="W12" s="34"/>
      <c r="X12" s="34"/>
      <c r="Y12" s="34"/>
    </row>
    <row r="13" spans="1:25" ht="19.5" customHeight="1">
      <c r="A13" s="20"/>
      <c r="B13" s="13"/>
      <c r="C13" s="13">
        <v>76</v>
      </c>
      <c r="D13" s="8" t="s">
        <v>79</v>
      </c>
      <c r="E13" s="9" t="s">
        <v>78</v>
      </c>
      <c r="F13" s="46">
        <v>19406</v>
      </c>
      <c r="G13" s="19">
        <f>IF(COUNT(F13)=0,"---",42147-F13)</f>
        <v>22741</v>
      </c>
      <c r="H13" s="10" t="s">
        <v>23</v>
      </c>
      <c r="I13" s="11" t="s">
        <v>28</v>
      </c>
      <c r="J13" s="12">
        <v>1</v>
      </c>
      <c r="K13" s="12">
        <v>1.6649</v>
      </c>
      <c r="L13" s="49"/>
      <c r="M13" s="49"/>
      <c r="N13" s="49"/>
      <c r="O13" s="50"/>
      <c r="P13" s="49"/>
      <c r="Q13" s="49"/>
      <c r="R13" s="49"/>
      <c r="S13" s="59" t="s">
        <v>36</v>
      </c>
      <c r="T13" s="88"/>
      <c r="U13" s="88"/>
      <c r="V13" s="34"/>
      <c r="W13" s="34"/>
      <c r="X13" s="34"/>
      <c r="Y13" s="34"/>
    </row>
    <row r="14" spans="1:25" ht="19.5" customHeight="1">
      <c r="A14" s="20"/>
      <c r="B14" s="13"/>
      <c r="C14" s="13">
        <v>78</v>
      </c>
      <c r="D14" s="8" t="s">
        <v>40</v>
      </c>
      <c r="E14" s="9" t="s">
        <v>39</v>
      </c>
      <c r="F14" s="46">
        <v>22772</v>
      </c>
      <c r="G14" s="19">
        <f>IF(COUNT(F14)=0,"---",42147-F14)</f>
        <v>19375</v>
      </c>
      <c r="H14" s="10" t="s">
        <v>38</v>
      </c>
      <c r="I14" s="11" t="s">
        <v>37</v>
      </c>
      <c r="J14" s="12">
        <v>1.1</v>
      </c>
      <c r="K14" s="12">
        <v>1.3803</v>
      </c>
      <c r="L14" s="49"/>
      <c r="M14" s="49"/>
      <c r="N14" s="49"/>
      <c r="O14" s="50"/>
      <c r="P14" s="49"/>
      <c r="Q14" s="49"/>
      <c r="R14" s="49"/>
      <c r="S14" s="59" t="s">
        <v>36</v>
      </c>
      <c r="T14" s="88"/>
      <c r="U14" s="88"/>
      <c r="V14" s="34"/>
      <c r="W14" s="34"/>
      <c r="X14" s="34"/>
      <c r="Y14" s="34"/>
    </row>
  </sheetData>
  <sheetProtection/>
  <mergeCells count="13">
    <mergeCell ref="A8:B8"/>
    <mergeCell ref="F8:F9"/>
    <mergeCell ref="G8:G9"/>
    <mergeCell ref="I8:I9"/>
    <mergeCell ref="H8:H9"/>
    <mergeCell ref="C8:C9"/>
    <mergeCell ref="D8:D9"/>
    <mergeCell ref="E8:E9"/>
    <mergeCell ref="U8:U9"/>
    <mergeCell ref="T8:T9"/>
    <mergeCell ref="J8:J9"/>
    <mergeCell ref="S8:S9"/>
    <mergeCell ref="L8:R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14"/>
  <sheetViews>
    <sheetView showZeros="0" zoomScalePageLayoutView="0" workbookViewId="0" topLeftCell="A1">
      <selection activeCell="H5" sqref="H5"/>
    </sheetView>
  </sheetViews>
  <sheetFormatPr defaultColWidth="9.140625" defaultRowHeight="12.75"/>
  <cols>
    <col min="1" max="1" width="5.28125" style="1" customWidth="1"/>
    <col min="2" max="2" width="4.57421875" style="1" customWidth="1"/>
    <col min="3" max="3" width="10.57421875" style="1" bestFit="1" customWidth="1"/>
    <col min="4" max="4" width="11.7109375" style="1" bestFit="1" customWidth="1"/>
    <col min="5" max="5" width="9.00390625" style="1" customWidth="1"/>
    <col min="6" max="6" width="5.00390625" style="1" bestFit="1" customWidth="1"/>
    <col min="7" max="7" width="4.00390625" style="1" customWidth="1"/>
    <col min="8" max="8" width="7.7109375" style="1" bestFit="1" customWidth="1"/>
    <col min="9" max="9" width="4.421875" style="1" customWidth="1"/>
    <col min="10" max="10" width="5.28125" style="1" customWidth="1"/>
    <col min="11" max="11" width="5.57421875" style="1" customWidth="1"/>
    <col min="12" max="12" width="5.28125" style="1" customWidth="1"/>
    <col min="13" max="13" width="4.7109375" style="1" hidden="1" customWidth="1"/>
    <col min="14" max="14" width="5.7109375" style="1" customWidth="1"/>
    <col min="15" max="15" width="5.421875" style="1" customWidth="1"/>
    <col min="16" max="16" width="5.57421875" style="1" customWidth="1"/>
    <col min="17" max="17" width="6.8515625" style="1" customWidth="1"/>
    <col min="18" max="18" width="6.57421875" style="1" customWidth="1"/>
    <col min="19" max="24" width="9.57421875" style="1" customWidth="1"/>
    <col min="25" max="16384" width="9.140625" style="1" customWidth="1"/>
  </cols>
  <sheetData>
    <row r="1" spans="1:23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W1" s="28"/>
    </row>
    <row r="2" spans="1:13" ht="20.25" customHeight="1">
      <c r="A2" s="15" t="s">
        <v>14</v>
      </c>
      <c r="E2" s="2"/>
      <c r="F2" s="2"/>
      <c r="G2" s="2"/>
      <c r="H2" s="2"/>
      <c r="I2" s="2"/>
      <c r="J2" s="2"/>
      <c r="K2" s="2"/>
      <c r="L2" s="2"/>
      <c r="M2" s="2"/>
    </row>
    <row r="3" spans="4:13" ht="12.75" customHeight="1">
      <c r="D3" s="29" t="s">
        <v>32</v>
      </c>
      <c r="E3" s="3"/>
      <c r="F3" s="3"/>
      <c r="G3" s="3"/>
      <c r="H3" s="3"/>
      <c r="I3" s="3"/>
      <c r="J3" s="3"/>
      <c r="K3" s="3"/>
      <c r="L3" s="3"/>
      <c r="M3" s="3"/>
    </row>
    <row r="4" spans="2:18" ht="12.75" customHeight="1"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ht="19.5" customHeight="1">
      <c r="A5" s="4"/>
      <c r="B5" s="4"/>
      <c r="C5" s="5" t="s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9.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"/>
      <c r="R7" s="17"/>
      <c r="S7" s="4"/>
      <c r="T7" s="4"/>
      <c r="U7" s="4"/>
      <c r="V7" s="4"/>
      <c r="W7" s="4"/>
      <c r="X7" s="4"/>
    </row>
    <row r="8" spans="1:24" ht="19.5" customHeight="1">
      <c r="A8" s="25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81" t="s">
        <v>11</v>
      </c>
      <c r="K8" s="181"/>
      <c r="L8" s="181"/>
      <c r="M8" s="181"/>
      <c r="N8" s="181"/>
      <c r="O8" s="181"/>
      <c r="P8" s="181"/>
      <c r="Q8" s="182" t="s">
        <v>5</v>
      </c>
      <c r="R8" s="181" t="s">
        <v>10</v>
      </c>
      <c r="S8" s="4"/>
      <c r="T8" s="4"/>
      <c r="U8" s="4"/>
      <c r="V8" s="4"/>
      <c r="W8" s="4"/>
      <c r="X8" s="4"/>
    </row>
    <row r="9" spans="1:24" ht="15" customHeight="1">
      <c r="A9" s="24" t="s">
        <v>21</v>
      </c>
      <c r="B9" s="167"/>
      <c r="C9" s="171"/>
      <c r="D9" s="173"/>
      <c r="E9" s="169"/>
      <c r="F9" s="165"/>
      <c r="G9" s="165"/>
      <c r="H9" s="165"/>
      <c r="I9" s="165"/>
      <c r="J9" s="16">
        <v>1</v>
      </c>
      <c r="K9" s="16">
        <v>2</v>
      </c>
      <c r="L9" s="16">
        <v>3</v>
      </c>
      <c r="M9" s="16" t="s">
        <v>22</v>
      </c>
      <c r="N9" s="16">
        <v>4</v>
      </c>
      <c r="O9" s="16">
        <v>5</v>
      </c>
      <c r="P9" s="16">
        <v>6</v>
      </c>
      <c r="Q9" s="182"/>
      <c r="R9" s="181"/>
      <c r="S9" s="4"/>
      <c r="T9" s="4"/>
      <c r="U9" s="4"/>
      <c r="V9" s="4"/>
      <c r="W9" s="4"/>
      <c r="X9" s="4"/>
    </row>
    <row r="10" spans="1:24" s="22" customFormat="1" ht="19.5" customHeight="1">
      <c r="A10" s="20">
        <v>1</v>
      </c>
      <c r="B10" s="13">
        <v>120</v>
      </c>
      <c r="C10" s="8" t="s">
        <v>15</v>
      </c>
      <c r="D10" s="9" t="s">
        <v>16</v>
      </c>
      <c r="E10" s="23">
        <v>26522</v>
      </c>
      <c r="F10" s="19">
        <v>15625</v>
      </c>
      <c r="G10" s="10" t="s">
        <v>30</v>
      </c>
      <c r="H10" s="11" t="s">
        <v>9</v>
      </c>
      <c r="I10" s="12">
        <v>1</v>
      </c>
      <c r="J10" s="14">
        <v>32.9</v>
      </c>
      <c r="K10" s="30" t="s">
        <v>33</v>
      </c>
      <c r="L10" s="14">
        <v>32.55</v>
      </c>
      <c r="M10" s="14"/>
      <c r="N10" s="14">
        <v>33.66</v>
      </c>
      <c r="O10" s="30" t="s">
        <v>33</v>
      </c>
      <c r="P10" s="14">
        <v>33.4</v>
      </c>
      <c r="Q10" s="18">
        <f>MAX(J10:L10,N10:P10)</f>
        <v>33.66</v>
      </c>
      <c r="R10" s="14">
        <f>Q10*I10</f>
        <v>33.66</v>
      </c>
      <c r="S10" s="21"/>
      <c r="T10" s="21"/>
      <c r="U10" s="21"/>
      <c r="V10" s="21"/>
      <c r="W10" s="21"/>
      <c r="X10" s="21"/>
    </row>
    <row r="11" spans="1:24" s="22" customFormat="1" ht="19.5" customHeight="1">
      <c r="A11" s="20">
        <v>2</v>
      </c>
      <c r="B11" s="13">
        <v>119</v>
      </c>
      <c r="C11" s="8" t="s">
        <v>19</v>
      </c>
      <c r="D11" s="9" t="s">
        <v>20</v>
      </c>
      <c r="E11" s="23">
        <v>20469</v>
      </c>
      <c r="F11" s="19">
        <v>21678</v>
      </c>
      <c r="G11" s="10" t="s">
        <v>25</v>
      </c>
      <c r="H11" s="11" t="s">
        <v>9</v>
      </c>
      <c r="I11" s="12">
        <v>1</v>
      </c>
      <c r="J11" s="14">
        <v>17.82</v>
      </c>
      <c r="K11" s="14">
        <v>20.37</v>
      </c>
      <c r="L11" s="30" t="s">
        <v>33</v>
      </c>
      <c r="M11" s="14"/>
      <c r="N11" s="14">
        <v>19.93</v>
      </c>
      <c r="O11" s="14">
        <v>19.41</v>
      </c>
      <c r="P11" s="14">
        <v>20.37</v>
      </c>
      <c r="Q11" s="18">
        <f>MAX(J11:L11,N11:P11)</f>
        <v>20.37</v>
      </c>
      <c r="R11" s="14">
        <f>Q11*I11</f>
        <v>20.37</v>
      </c>
      <c r="S11" s="21"/>
      <c r="T11" s="21"/>
      <c r="U11" s="21"/>
      <c r="V11" s="21"/>
      <c r="W11" s="21"/>
      <c r="X11" s="21"/>
    </row>
    <row r="12" spans="1:24" s="22" customFormat="1" ht="19.5" customHeight="1">
      <c r="A12" s="20">
        <v>3</v>
      </c>
      <c r="B12" s="13">
        <v>115</v>
      </c>
      <c r="C12" s="8" t="s">
        <v>17</v>
      </c>
      <c r="D12" s="9" t="s">
        <v>18</v>
      </c>
      <c r="E12" s="23">
        <v>21585</v>
      </c>
      <c r="F12" s="19">
        <v>20562</v>
      </c>
      <c r="G12" s="10" t="s">
        <v>12</v>
      </c>
      <c r="H12" s="11" t="s">
        <v>9</v>
      </c>
      <c r="I12" s="12">
        <v>1.1</v>
      </c>
      <c r="J12" s="30" t="s">
        <v>33</v>
      </c>
      <c r="K12" s="30" t="s">
        <v>33</v>
      </c>
      <c r="L12" s="14">
        <v>16.54</v>
      </c>
      <c r="M12" s="14"/>
      <c r="N12" s="30" t="s">
        <v>33</v>
      </c>
      <c r="O12" s="14">
        <v>18.2</v>
      </c>
      <c r="P12" s="30" t="s">
        <v>33</v>
      </c>
      <c r="Q12" s="18">
        <f>MAX(J12:L12,N12:P12)</f>
        <v>18.2</v>
      </c>
      <c r="R12" s="14">
        <f>Q12*I12</f>
        <v>20.02</v>
      </c>
      <c r="S12" s="21"/>
      <c r="T12" s="21"/>
      <c r="U12" s="21"/>
      <c r="V12" s="21"/>
      <c r="W12" s="21"/>
      <c r="X12" s="21"/>
    </row>
    <row r="13" spans="1:24" s="22" customFormat="1" ht="19.5" customHeight="1">
      <c r="A13" s="20">
        <v>4</v>
      </c>
      <c r="B13" s="13">
        <v>91</v>
      </c>
      <c r="C13" s="8" t="s">
        <v>19</v>
      </c>
      <c r="D13" s="9" t="s">
        <v>31</v>
      </c>
      <c r="E13" s="23">
        <v>19859</v>
      </c>
      <c r="F13" s="19">
        <v>22288</v>
      </c>
      <c r="G13" s="10" t="s">
        <v>23</v>
      </c>
      <c r="H13" s="11" t="s">
        <v>24</v>
      </c>
      <c r="I13" s="12">
        <v>1</v>
      </c>
      <c r="J13" s="14">
        <v>13.91</v>
      </c>
      <c r="K13" s="14">
        <v>15.02</v>
      </c>
      <c r="L13" s="14">
        <v>14.96</v>
      </c>
      <c r="M13" s="14"/>
      <c r="N13" s="30" t="s">
        <v>33</v>
      </c>
      <c r="O13" s="14">
        <v>16.06</v>
      </c>
      <c r="P13" s="14">
        <v>14.24</v>
      </c>
      <c r="Q13" s="18">
        <f>MAX(J13:L13,N13:P13)</f>
        <v>16.06</v>
      </c>
      <c r="R13" s="14">
        <f>Q13*I13</f>
        <v>16.06</v>
      </c>
      <c r="S13" s="21"/>
      <c r="T13" s="21"/>
      <c r="U13" s="21"/>
      <c r="V13" s="21"/>
      <c r="W13" s="21"/>
      <c r="X13" s="21"/>
    </row>
    <row r="14" spans="1:24" s="22" customFormat="1" ht="19.5" customHeight="1">
      <c r="A14" s="20">
        <v>5</v>
      </c>
      <c r="B14" s="13">
        <v>72</v>
      </c>
      <c r="C14" s="8" t="s">
        <v>26</v>
      </c>
      <c r="D14" s="9" t="s">
        <v>27</v>
      </c>
      <c r="E14" s="23">
        <v>23542</v>
      </c>
      <c r="F14" s="19">
        <v>18605</v>
      </c>
      <c r="G14" s="10" t="s">
        <v>23</v>
      </c>
      <c r="H14" s="11" t="s">
        <v>28</v>
      </c>
      <c r="I14" s="12">
        <v>1</v>
      </c>
      <c r="J14" s="14">
        <v>15.43</v>
      </c>
      <c r="K14" s="30" t="s">
        <v>34</v>
      </c>
      <c r="L14" s="30" t="s">
        <v>34</v>
      </c>
      <c r="M14" s="14"/>
      <c r="N14" s="30" t="s">
        <v>34</v>
      </c>
      <c r="O14" s="30" t="s">
        <v>34</v>
      </c>
      <c r="P14" s="30" t="s">
        <v>34</v>
      </c>
      <c r="Q14" s="18">
        <f>MAX(J14:L14,N14:P14)</f>
        <v>15.43</v>
      </c>
      <c r="R14" s="14">
        <f>Q14*I14</f>
        <v>15.43</v>
      </c>
      <c r="S14" s="21"/>
      <c r="T14" s="21"/>
      <c r="U14" s="21"/>
      <c r="V14" s="21"/>
      <c r="W14" s="21"/>
      <c r="X14" s="21"/>
    </row>
  </sheetData>
  <sheetProtection/>
  <mergeCells count="11">
    <mergeCell ref="B8:B9"/>
    <mergeCell ref="C8:C9"/>
    <mergeCell ref="D8:D9"/>
    <mergeCell ref="E8:E9"/>
    <mergeCell ref="F8:F9"/>
    <mergeCell ref="H8:H9"/>
    <mergeCell ref="R8:R9"/>
    <mergeCell ref="I8:I9"/>
    <mergeCell ref="G8:G9"/>
    <mergeCell ref="Q8:Q9"/>
    <mergeCell ref="J8:P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PageLayoutView="0" workbookViewId="0" topLeftCell="A1">
      <selection activeCell="O21" sqref="O21"/>
    </sheetView>
  </sheetViews>
  <sheetFormatPr defaultColWidth="9.140625" defaultRowHeight="12.75"/>
  <cols>
    <col min="1" max="1" width="5.28125" style="31" customWidth="1"/>
    <col min="2" max="2" width="4.57421875" style="31" customWidth="1"/>
    <col min="3" max="3" width="10.57421875" style="31" bestFit="1" customWidth="1"/>
    <col min="4" max="4" width="11.7109375" style="31" bestFit="1" customWidth="1"/>
    <col min="5" max="5" width="9.00390625" style="31" customWidth="1"/>
    <col min="6" max="6" width="5.00390625" style="31" bestFit="1" customWidth="1"/>
    <col min="7" max="7" width="4.00390625" style="31" customWidth="1"/>
    <col min="8" max="8" width="7.7109375" style="31" bestFit="1" customWidth="1"/>
    <col min="9" max="9" width="4.421875" style="31" customWidth="1"/>
    <col min="10" max="10" width="6.00390625" style="31" customWidth="1"/>
    <col min="11" max="13" width="4.7109375" style="31" customWidth="1"/>
    <col min="14" max="14" width="4.7109375" style="31" hidden="1" customWidth="1"/>
    <col min="15" max="17" width="4.7109375" style="31" customWidth="1"/>
    <col min="18" max="18" width="6.8515625" style="31" customWidth="1"/>
    <col min="19" max="20" width="6.57421875" style="31" customWidth="1"/>
    <col min="21" max="21" width="9.57421875" style="134" customWidth="1"/>
    <col min="22" max="25" width="9.57421875" style="31" customWidth="1"/>
    <col min="26" max="16384" width="9.140625" style="31" customWidth="1"/>
  </cols>
  <sheetData>
    <row r="1" spans="1:22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V1" s="28"/>
    </row>
    <row r="2" spans="1:15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1" s="43" customFormat="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</row>
    <row r="4" spans="2:20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5" ht="19.5" customHeight="1">
      <c r="A5" s="37"/>
      <c r="B5" s="37"/>
      <c r="C5" s="5" t="s">
        <v>228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35"/>
      <c r="V5" s="37"/>
      <c r="W5" s="37"/>
      <c r="X5" s="37"/>
      <c r="Y5" s="37"/>
    </row>
    <row r="6" spans="1:25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35"/>
      <c r="V6" s="37"/>
      <c r="W6" s="37"/>
      <c r="X6" s="37"/>
      <c r="Y6" s="37"/>
    </row>
    <row r="7" spans="1:25" ht="19.5" customHeight="1">
      <c r="A7" s="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40"/>
      <c r="S7" s="40"/>
      <c r="T7" s="40"/>
      <c r="U7" s="135"/>
      <c r="V7" s="37"/>
      <c r="W7" s="37"/>
      <c r="X7" s="37"/>
      <c r="Y7" s="37"/>
    </row>
    <row r="8" spans="1:25" ht="19.5" customHeight="1">
      <c r="A8" s="25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68" t="s">
        <v>53</v>
      </c>
      <c r="K8" s="181" t="s">
        <v>11</v>
      </c>
      <c r="L8" s="181"/>
      <c r="M8" s="181"/>
      <c r="N8" s="181"/>
      <c r="O8" s="181"/>
      <c r="P8" s="181"/>
      <c r="Q8" s="181"/>
      <c r="R8" s="182" t="s">
        <v>5</v>
      </c>
      <c r="S8" s="181" t="s">
        <v>10</v>
      </c>
      <c r="T8" s="181" t="s">
        <v>51</v>
      </c>
      <c r="U8" s="181" t="s">
        <v>227</v>
      </c>
      <c r="V8" s="37"/>
      <c r="W8" s="37"/>
      <c r="X8" s="37"/>
      <c r="Y8" s="37"/>
    </row>
    <row r="9" spans="1:25" ht="15" customHeight="1">
      <c r="A9" s="24" t="s">
        <v>50</v>
      </c>
      <c r="B9" s="167"/>
      <c r="C9" s="171"/>
      <c r="D9" s="173"/>
      <c r="E9" s="169"/>
      <c r="F9" s="165"/>
      <c r="G9" s="165"/>
      <c r="H9" s="165"/>
      <c r="I9" s="165"/>
      <c r="J9" s="169"/>
      <c r="K9" s="16">
        <v>1</v>
      </c>
      <c r="L9" s="16">
        <v>2</v>
      </c>
      <c r="M9" s="16">
        <v>3</v>
      </c>
      <c r="N9" s="16" t="s">
        <v>22</v>
      </c>
      <c r="O9" s="16">
        <v>4</v>
      </c>
      <c r="P9" s="16">
        <v>5</v>
      </c>
      <c r="Q9" s="16">
        <v>6</v>
      </c>
      <c r="R9" s="182"/>
      <c r="S9" s="181"/>
      <c r="T9" s="181"/>
      <c r="U9" s="181"/>
      <c r="V9" s="37"/>
      <c r="W9" s="37"/>
      <c r="X9" s="37"/>
      <c r="Y9" s="37"/>
    </row>
    <row r="10" spans="1:25" s="47" customFormat="1" ht="19.5" customHeight="1">
      <c r="A10" s="20">
        <v>1</v>
      </c>
      <c r="B10" s="13">
        <v>120</v>
      </c>
      <c r="C10" s="8" t="s">
        <v>15</v>
      </c>
      <c r="D10" s="9" t="s">
        <v>16</v>
      </c>
      <c r="E10" s="23">
        <v>26522</v>
      </c>
      <c r="F10" s="19">
        <f aca="true" t="shared" si="0" ref="F10:F17">IF(COUNT(E10)=0,"---",42147-E10)</f>
        <v>15625</v>
      </c>
      <c r="G10" s="10" t="s">
        <v>30</v>
      </c>
      <c r="H10" s="11" t="s">
        <v>9</v>
      </c>
      <c r="I10" s="12">
        <v>1</v>
      </c>
      <c r="J10" s="12">
        <v>1.0194</v>
      </c>
      <c r="K10" s="51">
        <v>32.69</v>
      </c>
      <c r="L10" s="51">
        <v>34.42</v>
      </c>
      <c r="M10" s="51" t="s">
        <v>33</v>
      </c>
      <c r="N10" s="133"/>
      <c r="O10" s="51">
        <v>31.76</v>
      </c>
      <c r="P10" s="51" t="s">
        <v>34</v>
      </c>
      <c r="Q10" s="51" t="s">
        <v>34</v>
      </c>
      <c r="R10" s="59">
        <f aca="true" t="shared" si="1" ref="R10:R17">MAX(K10:M10,O10:Q10)</f>
        <v>34.42</v>
      </c>
      <c r="S10" s="88">
        <f aca="true" t="shared" si="2" ref="S10:T17">R10*I10</f>
        <v>34.42</v>
      </c>
      <c r="T10" s="88">
        <f t="shared" si="2"/>
        <v>35.087748000000005</v>
      </c>
      <c r="U10" s="36" t="s">
        <v>226</v>
      </c>
      <c r="V10" s="34"/>
      <c r="W10" s="34"/>
      <c r="X10" s="34"/>
      <c r="Y10" s="34"/>
    </row>
    <row r="11" spans="1:25" s="47" customFormat="1" ht="19.5" customHeight="1">
      <c r="A11" s="20">
        <v>2</v>
      </c>
      <c r="B11" s="13">
        <v>115</v>
      </c>
      <c r="C11" s="8" t="s">
        <v>17</v>
      </c>
      <c r="D11" s="9" t="s">
        <v>18</v>
      </c>
      <c r="E11" s="23">
        <v>21585</v>
      </c>
      <c r="F11" s="19">
        <f t="shared" si="0"/>
        <v>20562</v>
      </c>
      <c r="G11" s="10" t="s">
        <v>12</v>
      </c>
      <c r="H11" s="11" t="s">
        <v>9</v>
      </c>
      <c r="I11" s="12">
        <v>1.1</v>
      </c>
      <c r="J11" s="12">
        <v>1.126</v>
      </c>
      <c r="K11" s="51" t="s">
        <v>33</v>
      </c>
      <c r="L11" s="51">
        <v>24.72</v>
      </c>
      <c r="M11" s="51" t="s">
        <v>33</v>
      </c>
      <c r="N11" s="133"/>
      <c r="O11" s="51">
        <v>25.16</v>
      </c>
      <c r="P11" s="51" t="s">
        <v>33</v>
      </c>
      <c r="Q11" s="51">
        <v>24.45</v>
      </c>
      <c r="R11" s="59">
        <f t="shared" si="1"/>
        <v>25.16</v>
      </c>
      <c r="S11" s="88">
        <f t="shared" si="2"/>
        <v>27.676000000000002</v>
      </c>
      <c r="T11" s="88">
        <f t="shared" si="2"/>
        <v>31.163176</v>
      </c>
      <c r="U11" s="36" t="s">
        <v>224</v>
      </c>
      <c r="V11" s="34"/>
      <c r="W11" s="34"/>
      <c r="X11" s="34"/>
      <c r="Y11" s="34"/>
    </row>
    <row r="12" spans="1:25" s="47" customFormat="1" ht="19.5" customHeight="1">
      <c r="A12" s="20">
        <v>3</v>
      </c>
      <c r="B12" s="13">
        <v>119</v>
      </c>
      <c r="C12" s="8" t="s">
        <v>19</v>
      </c>
      <c r="D12" s="9" t="s">
        <v>20</v>
      </c>
      <c r="E12" s="23">
        <v>20469</v>
      </c>
      <c r="F12" s="19">
        <f t="shared" si="0"/>
        <v>21678</v>
      </c>
      <c r="G12" s="10" t="s">
        <v>25</v>
      </c>
      <c r="H12" s="11" t="s">
        <v>9</v>
      </c>
      <c r="I12" s="12">
        <v>1</v>
      </c>
      <c r="J12" s="12">
        <v>1.2176</v>
      </c>
      <c r="K12" s="51">
        <v>17.4</v>
      </c>
      <c r="L12" s="51">
        <v>20.98</v>
      </c>
      <c r="M12" s="51">
        <v>23.18</v>
      </c>
      <c r="N12" s="133"/>
      <c r="O12" s="51">
        <v>22.12</v>
      </c>
      <c r="P12" s="51">
        <v>21.62</v>
      </c>
      <c r="Q12" s="51" t="s">
        <v>34</v>
      </c>
      <c r="R12" s="59">
        <f t="shared" si="1"/>
        <v>23.18</v>
      </c>
      <c r="S12" s="88">
        <f t="shared" si="2"/>
        <v>23.18</v>
      </c>
      <c r="T12" s="88">
        <f t="shared" si="2"/>
        <v>28.223968</v>
      </c>
      <c r="U12" s="36" t="s">
        <v>224</v>
      </c>
      <c r="V12" s="34"/>
      <c r="W12" s="34"/>
      <c r="X12" s="34"/>
      <c r="Y12" s="34"/>
    </row>
    <row r="13" spans="1:25" s="47" customFormat="1" ht="19.5" customHeight="1">
      <c r="A13" s="20">
        <v>4</v>
      </c>
      <c r="B13" s="13">
        <v>91</v>
      </c>
      <c r="C13" s="8" t="s">
        <v>19</v>
      </c>
      <c r="D13" s="9" t="s">
        <v>31</v>
      </c>
      <c r="E13" s="23">
        <v>19859</v>
      </c>
      <c r="F13" s="19">
        <f t="shared" si="0"/>
        <v>22288</v>
      </c>
      <c r="G13" s="10" t="s">
        <v>23</v>
      </c>
      <c r="H13" s="11" t="s">
        <v>24</v>
      </c>
      <c r="I13" s="12">
        <v>1</v>
      </c>
      <c r="J13" s="12">
        <v>1.1467</v>
      </c>
      <c r="K13" s="51">
        <v>17.93</v>
      </c>
      <c r="L13" s="51">
        <v>19.27</v>
      </c>
      <c r="M13" s="51">
        <v>22.64</v>
      </c>
      <c r="N13" s="133"/>
      <c r="O13" s="51">
        <v>20.34</v>
      </c>
      <c r="P13" s="51" t="s">
        <v>33</v>
      </c>
      <c r="Q13" s="51">
        <v>21.57</v>
      </c>
      <c r="R13" s="59">
        <f t="shared" si="1"/>
        <v>22.64</v>
      </c>
      <c r="S13" s="88">
        <f t="shared" si="2"/>
        <v>22.64</v>
      </c>
      <c r="T13" s="88">
        <f t="shared" si="2"/>
        <v>25.961288000000003</v>
      </c>
      <c r="U13" s="36" t="s">
        <v>225</v>
      </c>
      <c r="V13" s="34"/>
      <c r="W13" s="34"/>
      <c r="X13" s="34"/>
      <c r="Y13" s="34"/>
    </row>
    <row r="14" spans="1:25" s="47" customFormat="1" ht="19.5" customHeight="1">
      <c r="A14" s="20">
        <v>5</v>
      </c>
      <c r="B14" s="13">
        <v>114</v>
      </c>
      <c r="C14" s="8" t="s">
        <v>185</v>
      </c>
      <c r="D14" s="9" t="s">
        <v>184</v>
      </c>
      <c r="E14" s="23">
        <v>16323</v>
      </c>
      <c r="F14" s="19">
        <f t="shared" si="0"/>
        <v>25824</v>
      </c>
      <c r="G14" s="10" t="s">
        <v>42</v>
      </c>
      <c r="H14" s="11" t="s">
        <v>9</v>
      </c>
      <c r="I14" s="12">
        <v>1</v>
      </c>
      <c r="J14" s="12">
        <v>1.4127</v>
      </c>
      <c r="K14" s="51">
        <v>14.82</v>
      </c>
      <c r="L14" s="51">
        <v>13.86</v>
      </c>
      <c r="M14" s="51">
        <v>15.64</v>
      </c>
      <c r="N14" s="133"/>
      <c r="O14" s="51">
        <v>14.52</v>
      </c>
      <c r="P14" s="51" t="s">
        <v>33</v>
      </c>
      <c r="Q14" s="51">
        <v>14.92</v>
      </c>
      <c r="R14" s="59">
        <f t="shared" si="1"/>
        <v>15.64</v>
      </c>
      <c r="S14" s="88">
        <f t="shared" si="2"/>
        <v>15.64</v>
      </c>
      <c r="T14" s="88">
        <f t="shared" si="2"/>
        <v>22.094628</v>
      </c>
      <c r="U14" s="36" t="s">
        <v>225</v>
      </c>
      <c r="V14" s="34"/>
      <c r="W14" s="34"/>
      <c r="X14" s="34"/>
      <c r="Y14" s="34"/>
    </row>
    <row r="15" spans="1:25" s="47" customFormat="1" ht="19.5" customHeight="1">
      <c r="A15" s="20">
        <v>6</v>
      </c>
      <c r="B15" s="13">
        <v>72</v>
      </c>
      <c r="C15" s="8" t="s">
        <v>26</v>
      </c>
      <c r="D15" s="9" t="s">
        <v>27</v>
      </c>
      <c r="E15" s="23">
        <v>23542</v>
      </c>
      <c r="F15" s="19">
        <f t="shared" si="0"/>
        <v>18605</v>
      </c>
      <c r="G15" s="10" t="s">
        <v>23</v>
      </c>
      <c r="H15" s="11" t="s">
        <v>28</v>
      </c>
      <c r="I15" s="12">
        <v>1</v>
      </c>
      <c r="J15" s="12">
        <v>1</v>
      </c>
      <c r="K15" s="51">
        <v>15.98</v>
      </c>
      <c r="L15" s="51">
        <v>19.49</v>
      </c>
      <c r="M15" s="51" t="s">
        <v>34</v>
      </c>
      <c r="N15" s="133"/>
      <c r="O15" s="51" t="s">
        <v>34</v>
      </c>
      <c r="P15" s="51" t="s">
        <v>34</v>
      </c>
      <c r="Q15" s="51" t="s">
        <v>34</v>
      </c>
      <c r="R15" s="59">
        <f t="shared" si="1"/>
        <v>19.49</v>
      </c>
      <c r="S15" s="88">
        <f t="shared" si="2"/>
        <v>19.49</v>
      </c>
      <c r="T15" s="88">
        <f t="shared" si="2"/>
        <v>19.49</v>
      </c>
      <c r="U15" s="36" t="s">
        <v>224</v>
      </c>
      <c r="V15" s="34"/>
      <c r="W15" s="34"/>
      <c r="X15" s="34"/>
      <c r="Y15" s="34"/>
    </row>
    <row r="16" spans="1:25" s="47" customFormat="1" ht="19.5" customHeight="1">
      <c r="A16" s="20">
        <v>7</v>
      </c>
      <c r="B16" s="13">
        <v>123</v>
      </c>
      <c r="C16" s="8" t="s">
        <v>188</v>
      </c>
      <c r="D16" s="9" t="s">
        <v>187</v>
      </c>
      <c r="E16" s="23">
        <v>19341</v>
      </c>
      <c r="F16" s="19">
        <f t="shared" si="0"/>
        <v>22806</v>
      </c>
      <c r="G16" s="10" t="s">
        <v>25</v>
      </c>
      <c r="H16" s="11" t="s">
        <v>9</v>
      </c>
      <c r="I16" s="12">
        <v>1</v>
      </c>
      <c r="J16" s="12">
        <v>1.1712</v>
      </c>
      <c r="K16" s="51" t="s">
        <v>33</v>
      </c>
      <c r="L16" s="51" t="s">
        <v>33</v>
      </c>
      <c r="M16" s="51">
        <v>10.1</v>
      </c>
      <c r="N16" s="133"/>
      <c r="O16" s="51">
        <v>14.5</v>
      </c>
      <c r="P16" s="51" t="s">
        <v>33</v>
      </c>
      <c r="Q16" s="51" t="s">
        <v>33</v>
      </c>
      <c r="R16" s="59">
        <f t="shared" si="1"/>
        <v>14.5</v>
      </c>
      <c r="S16" s="88">
        <f t="shared" si="2"/>
        <v>14.5</v>
      </c>
      <c r="T16" s="88">
        <f t="shared" si="2"/>
        <v>16.982400000000002</v>
      </c>
      <c r="U16" s="36" t="s">
        <v>225</v>
      </c>
      <c r="V16" s="34"/>
      <c r="W16" s="34"/>
      <c r="X16" s="34"/>
      <c r="Y16" s="34"/>
    </row>
    <row r="17" spans="1:25" s="47" customFormat="1" ht="19.5" customHeight="1">
      <c r="A17" s="20">
        <v>8</v>
      </c>
      <c r="B17" s="13">
        <v>118</v>
      </c>
      <c r="C17" s="8" t="s">
        <v>72</v>
      </c>
      <c r="D17" s="9" t="s">
        <v>158</v>
      </c>
      <c r="E17" s="23">
        <v>23311</v>
      </c>
      <c r="F17" s="19">
        <f t="shared" si="0"/>
        <v>18836</v>
      </c>
      <c r="G17" s="10" t="s">
        <v>30</v>
      </c>
      <c r="H17" s="11" t="s">
        <v>9</v>
      </c>
      <c r="I17" s="12">
        <v>1</v>
      </c>
      <c r="J17" s="12">
        <v>1.0183</v>
      </c>
      <c r="K17" s="51" t="s">
        <v>33</v>
      </c>
      <c r="L17" s="51">
        <v>14.3</v>
      </c>
      <c r="M17" s="51">
        <v>12.73</v>
      </c>
      <c r="N17" s="133"/>
      <c r="O17" s="51">
        <v>12.6</v>
      </c>
      <c r="P17" s="51" t="s">
        <v>33</v>
      </c>
      <c r="Q17" s="51">
        <v>15.44</v>
      </c>
      <c r="R17" s="59">
        <f t="shared" si="1"/>
        <v>15.44</v>
      </c>
      <c r="S17" s="88">
        <f t="shared" si="2"/>
        <v>15.44</v>
      </c>
      <c r="T17" s="88">
        <f t="shared" si="2"/>
        <v>15.722551999999999</v>
      </c>
      <c r="U17" s="36" t="s">
        <v>224</v>
      </c>
      <c r="V17" s="34"/>
      <c r="W17" s="34"/>
      <c r="X17" s="34"/>
      <c r="Y17" s="34"/>
    </row>
  </sheetData>
  <sheetProtection/>
  <mergeCells count="14">
    <mergeCell ref="H8:H9"/>
    <mergeCell ref="G8:G9"/>
    <mergeCell ref="I8:I9"/>
    <mergeCell ref="R8:R9"/>
    <mergeCell ref="K8:Q8"/>
    <mergeCell ref="J8:J9"/>
    <mergeCell ref="T8:T9"/>
    <mergeCell ref="U8:U9"/>
    <mergeCell ref="B8:B9"/>
    <mergeCell ref="C8:C9"/>
    <mergeCell ref="D8:D9"/>
    <mergeCell ref="S8:S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8"/>
  <sheetViews>
    <sheetView showZero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5.57421875" style="31" customWidth="1"/>
    <col min="2" max="2" width="4.57421875" style="31" customWidth="1"/>
    <col min="3" max="3" width="10.57421875" style="31" bestFit="1" customWidth="1"/>
    <col min="4" max="4" width="11.7109375" style="31" bestFit="1" customWidth="1"/>
    <col min="5" max="5" width="9.00390625" style="31" customWidth="1"/>
    <col min="6" max="6" width="5.00390625" style="31" bestFit="1" customWidth="1"/>
    <col min="7" max="7" width="4.00390625" style="31" customWidth="1"/>
    <col min="8" max="8" width="8.8515625" style="31" customWidth="1"/>
    <col min="9" max="9" width="4.421875" style="31" customWidth="1"/>
    <col min="10" max="10" width="5.421875" style="31" customWidth="1"/>
    <col min="11" max="11" width="5.57421875" style="31" customWidth="1"/>
    <col min="12" max="12" width="5.28125" style="31" customWidth="1"/>
    <col min="13" max="13" width="4.7109375" style="31" hidden="1" customWidth="1"/>
    <col min="14" max="15" width="5.57421875" style="31" customWidth="1"/>
    <col min="16" max="16" width="5.7109375" style="31" customWidth="1"/>
    <col min="17" max="17" width="6.8515625" style="31" customWidth="1"/>
    <col min="18" max="18" width="6.57421875" style="31" customWidth="1"/>
    <col min="19" max="23" width="9.57421875" style="31" customWidth="1"/>
    <col min="24" max="16384" width="9.140625" style="31" customWidth="1"/>
  </cols>
  <sheetData>
    <row r="1" spans="1:25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Y1" s="28"/>
    </row>
    <row r="2" spans="1:18" s="43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4:15" s="43" customFormat="1" ht="12.75" customHeight="1">
      <c r="D3" s="29" t="s">
        <v>32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8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3" ht="19.5" customHeight="1">
      <c r="A5" s="37"/>
      <c r="B5" s="37"/>
      <c r="C5" s="78" t="s">
        <v>198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9.5" customHeight="1">
      <c r="A7" s="7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40"/>
      <c r="R7" s="40"/>
      <c r="S7" s="37"/>
      <c r="T7" s="37"/>
      <c r="U7" s="37"/>
      <c r="V7" s="37"/>
      <c r="W7" s="37"/>
    </row>
    <row r="8" spans="1:23" ht="19.5" customHeight="1">
      <c r="A8" s="80" t="s">
        <v>35</v>
      </c>
      <c r="B8" s="138" t="s">
        <v>8</v>
      </c>
      <c r="C8" s="142" t="s">
        <v>0</v>
      </c>
      <c r="D8" s="144" t="s">
        <v>1</v>
      </c>
      <c r="E8" s="140" t="s">
        <v>7</v>
      </c>
      <c r="F8" s="136" t="s">
        <v>2</v>
      </c>
      <c r="G8" s="136" t="s">
        <v>4</v>
      </c>
      <c r="H8" s="136" t="s">
        <v>3</v>
      </c>
      <c r="I8" s="136" t="s">
        <v>6</v>
      </c>
      <c r="J8" s="175" t="s">
        <v>11</v>
      </c>
      <c r="K8" s="175"/>
      <c r="L8" s="175"/>
      <c r="M8" s="175"/>
      <c r="N8" s="175"/>
      <c r="O8" s="175"/>
      <c r="P8" s="175"/>
      <c r="Q8" s="174" t="s">
        <v>5</v>
      </c>
      <c r="R8" s="175" t="s">
        <v>10</v>
      </c>
      <c r="S8" s="37"/>
      <c r="T8" s="37"/>
      <c r="U8" s="37"/>
      <c r="V8" s="37"/>
      <c r="W8" s="37"/>
    </row>
    <row r="9" spans="1:23" ht="15" customHeight="1">
      <c r="A9" s="38" t="s">
        <v>21</v>
      </c>
      <c r="B9" s="139"/>
      <c r="C9" s="143"/>
      <c r="D9" s="145"/>
      <c r="E9" s="141"/>
      <c r="F9" s="137"/>
      <c r="G9" s="137"/>
      <c r="H9" s="137"/>
      <c r="I9" s="137"/>
      <c r="J9" s="81">
        <v>1</v>
      </c>
      <c r="K9" s="81">
        <v>2</v>
      </c>
      <c r="L9" s="81">
        <v>3</v>
      </c>
      <c r="M9" s="81" t="s">
        <v>22</v>
      </c>
      <c r="N9" s="81">
        <v>4</v>
      </c>
      <c r="O9" s="81">
        <v>5</v>
      </c>
      <c r="P9" s="81">
        <v>6</v>
      </c>
      <c r="Q9" s="174"/>
      <c r="R9" s="175"/>
      <c r="S9" s="37"/>
      <c r="T9" s="37"/>
      <c r="U9" s="37"/>
      <c r="V9" s="37"/>
      <c r="W9" s="37"/>
    </row>
    <row r="10" spans="1:23" s="47" customFormat="1" ht="19.5" customHeight="1">
      <c r="A10" s="82">
        <v>1</v>
      </c>
      <c r="B10" s="13">
        <v>115</v>
      </c>
      <c r="C10" s="8" t="s">
        <v>17</v>
      </c>
      <c r="D10" s="9" t="s">
        <v>18</v>
      </c>
      <c r="E10" s="23">
        <v>21585</v>
      </c>
      <c r="F10" s="19">
        <f aca="true" t="shared" si="0" ref="F10:F18">IF(COUNT(E10)=0,"---",42147-E10)</f>
        <v>20562</v>
      </c>
      <c r="G10" s="10" t="s">
        <v>12</v>
      </c>
      <c r="H10" s="11" t="s">
        <v>9</v>
      </c>
      <c r="I10" s="12">
        <v>1.1</v>
      </c>
      <c r="J10" s="49">
        <v>22.54</v>
      </c>
      <c r="K10" s="49">
        <v>22.83</v>
      </c>
      <c r="L10" s="49">
        <v>28.9</v>
      </c>
      <c r="M10" s="50"/>
      <c r="N10" s="49">
        <v>27.31</v>
      </c>
      <c r="O10" s="49">
        <v>27.35</v>
      </c>
      <c r="P10" s="49" t="s">
        <v>33</v>
      </c>
      <c r="Q10" s="18">
        <f aca="true" t="shared" si="1" ref="Q10:Q16">MAX(J10:L10,N10:P10)</f>
        <v>28.9</v>
      </c>
      <c r="R10" s="48">
        <f aca="true" t="shared" si="2" ref="R10:R16">Q10*I10</f>
        <v>31.790000000000003</v>
      </c>
      <c r="S10" s="34"/>
      <c r="T10" s="34"/>
      <c r="U10" s="34"/>
      <c r="V10" s="34"/>
      <c r="W10" s="34"/>
    </row>
    <row r="11" spans="1:23" s="47" customFormat="1" ht="19.5" customHeight="1">
      <c r="A11" s="82">
        <v>2</v>
      </c>
      <c r="B11" s="13">
        <v>120</v>
      </c>
      <c r="C11" s="8" t="s">
        <v>15</v>
      </c>
      <c r="D11" s="9" t="s">
        <v>16</v>
      </c>
      <c r="E11" s="23">
        <v>26522</v>
      </c>
      <c r="F11" s="19">
        <f t="shared" si="0"/>
        <v>15625</v>
      </c>
      <c r="G11" s="10" t="s">
        <v>30</v>
      </c>
      <c r="H11" s="11" t="s">
        <v>9</v>
      </c>
      <c r="I11" s="12">
        <v>1</v>
      </c>
      <c r="J11" s="49">
        <v>27.45</v>
      </c>
      <c r="K11" s="49">
        <v>28.16</v>
      </c>
      <c r="L11" s="49">
        <v>29.51</v>
      </c>
      <c r="M11" s="50"/>
      <c r="N11" s="49">
        <v>30.44</v>
      </c>
      <c r="O11" s="49">
        <v>28.66</v>
      </c>
      <c r="P11" s="49">
        <v>30.89</v>
      </c>
      <c r="Q11" s="18">
        <f t="shared" si="1"/>
        <v>30.89</v>
      </c>
      <c r="R11" s="48">
        <f t="shared" si="2"/>
        <v>30.89</v>
      </c>
      <c r="S11" s="34"/>
      <c r="T11" s="34"/>
      <c r="U11" s="34"/>
      <c r="V11" s="34"/>
      <c r="W11" s="34"/>
    </row>
    <row r="12" spans="1:23" s="47" customFormat="1" ht="19.5" customHeight="1">
      <c r="A12" s="82">
        <v>3</v>
      </c>
      <c r="B12" s="13">
        <v>73</v>
      </c>
      <c r="C12" s="8" t="s">
        <v>106</v>
      </c>
      <c r="D12" s="9" t="s">
        <v>105</v>
      </c>
      <c r="E12" s="23">
        <v>33279</v>
      </c>
      <c r="F12" s="19">
        <f t="shared" si="0"/>
        <v>8868</v>
      </c>
      <c r="G12" s="10" t="s">
        <v>97</v>
      </c>
      <c r="H12" s="11" t="s">
        <v>28</v>
      </c>
      <c r="I12" s="12">
        <v>1</v>
      </c>
      <c r="J12" s="49">
        <v>23.71</v>
      </c>
      <c r="K12" s="49">
        <v>24.76</v>
      </c>
      <c r="L12" s="49">
        <v>25.52</v>
      </c>
      <c r="M12" s="50"/>
      <c r="N12" s="49">
        <v>25.4</v>
      </c>
      <c r="O12" s="49">
        <v>28.23</v>
      </c>
      <c r="P12" s="49" t="s">
        <v>33</v>
      </c>
      <c r="Q12" s="18">
        <f t="shared" si="1"/>
        <v>28.23</v>
      </c>
      <c r="R12" s="48">
        <f t="shared" si="2"/>
        <v>28.23</v>
      </c>
      <c r="S12" s="34"/>
      <c r="T12" s="34"/>
      <c r="U12" s="34"/>
      <c r="V12" s="34"/>
      <c r="W12" s="34"/>
    </row>
    <row r="13" spans="1:23" s="47" customFormat="1" ht="19.5" customHeight="1">
      <c r="A13" s="82">
        <v>4</v>
      </c>
      <c r="B13" s="13">
        <v>72</v>
      </c>
      <c r="C13" s="8" t="s">
        <v>26</v>
      </c>
      <c r="D13" s="9" t="s">
        <v>27</v>
      </c>
      <c r="E13" s="23">
        <v>23542</v>
      </c>
      <c r="F13" s="19">
        <f t="shared" si="0"/>
        <v>18605</v>
      </c>
      <c r="G13" s="10" t="s">
        <v>23</v>
      </c>
      <c r="H13" s="11" t="s">
        <v>28</v>
      </c>
      <c r="I13" s="12">
        <v>1</v>
      </c>
      <c r="J13" s="49">
        <v>24.4</v>
      </c>
      <c r="K13" s="49" t="s">
        <v>33</v>
      </c>
      <c r="L13" s="49" t="s">
        <v>33</v>
      </c>
      <c r="M13" s="50"/>
      <c r="N13" s="49" t="s">
        <v>33</v>
      </c>
      <c r="O13" s="49" t="s">
        <v>33</v>
      </c>
      <c r="P13" s="49" t="s">
        <v>33</v>
      </c>
      <c r="Q13" s="18">
        <f t="shared" si="1"/>
        <v>24.4</v>
      </c>
      <c r="R13" s="48">
        <f t="shared" si="2"/>
        <v>24.4</v>
      </c>
      <c r="S13" s="34"/>
      <c r="T13" s="34"/>
      <c r="U13" s="34"/>
      <c r="V13" s="34"/>
      <c r="W13" s="34"/>
    </row>
    <row r="14" spans="1:23" s="47" customFormat="1" ht="19.5" customHeight="1">
      <c r="A14" s="82">
        <v>5</v>
      </c>
      <c r="B14" s="13">
        <v>119</v>
      </c>
      <c r="C14" s="8" t="s">
        <v>19</v>
      </c>
      <c r="D14" s="9" t="s">
        <v>20</v>
      </c>
      <c r="E14" s="23">
        <v>20469</v>
      </c>
      <c r="F14" s="19">
        <f t="shared" si="0"/>
        <v>21678</v>
      </c>
      <c r="G14" s="10" t="s">
        <v>25</v>
      </c>
      <c r="H14" s="11" t="s">
        <v>9</v>
      </c>
      <c r="I14" s="12">
        <v>1</v>
      </c>
      <c r="J14" s="49" t="s">
        <v>33</v>
      </c>
      <c r="K14" s="49" t="s">
        <v>34</v>
      </c>
      <c r="L14" s="49">
        <v>19.58</v>
      </c>
      <c r="M14" s="50"/>
      <c r="N14" s="49">
        <v>18.67</v>
      </c>
      <c r="O14" s="49">
        <v>20.44</v>
      </c>
      <c r="P14" s="49" t="s">
        <v>34</v>
      </c>
      <c r="Q14" s="18">
        <f t="shared" si="1"/>
        <v>20.44</v>
      </c>
      <c r="R14" s="48">
        <f t="shared" si="2"/>
        <v>20.44</v>
      </c>
      <c r="S14" s="34"/>
      <c r="T14" s="34"/>
      <c r="U14" s="34"/>
      <c r="V14" s="34"/>
      <c r="W14" s="34"/>
    </row>
    <row r="15" spans="1:23" s="47" customFormat="1" ht="19.5" customHeight="1">
      <c r="A15" s="82">
        <v>6</v>
      </c>
      <c r="B15" s="13">
        <v>95</v>
      </c>
      <c r="C15" s="8" t="s">
        <v>197</v>
      </c>
      <c r="D15" s="9" t="s">
        <v>196</v>
      </c>
      <c r="E15" s="23">
        <v>31700</v>
      </c>
      <c r="F15" s="19">
        <f t="shared" si="0"/>
        <v>10447</v>
      </c>
      <c r="G15" s="10" t="s">
        <v>30</v>
      </c>
      <c r="H15" s="11" t="s">
        <v>47</v>
      </c>
      <c r="I15" s="12">
        <v>1</v>
      </c>
      <c r="J15" s="49" t="s">
        <v>33</v>
      </c>
      <c r="K15" s="49">
        <v>19.29</v>
      </c>
      <c r="L15" s="49" t="s">
        <v>33</v>
      </c>
      <c r="M15" s="50"/>
      <c r="N15" s="49">
        <v>15.14</v>
      </c>
      <c r="O15" s="49" t="s">
        <v>33</v>
      </c>
      <c r="P15" s="49" t="s">
        <v>33</v>
      </c>
      <c r="Q15" s="18">
        <f t="shared" si="1"/>
        <v>19.29</v>
      </c>
      <c r="R15" s="48">
        <f t="shared" si="2"/>
        <v>19.29</v>
      </c>
      <c r="S15" s="34"/>
      <c r="T15" s="34"/>
      <c r="U15" s="34"/>
      <c r="V15" s="34"/>
      <c r="W15" s="34"/>
    </row>
    <row r="16" spans="1:23" s="47" customFormat="1" ht="19.5" customHeight="1">
      <c r="A16" s="82">
        <v>7</v>
      </c>
      <c r="B16" s="13">
        <v>114</v>
      </c>
      <c r="C16" s="8" t="s">
        <v>185</v>
      </c>
      <c r="D16" s="9" t="s">
        <v>184</v>
      </c>
      <c r="E16" s="23">
        <v>16323</v>
      </c>
      <c r="F16" s="19">
        <f t="shared" si="0"/>
        <v>25824</v>
      </c>
      <c r="G16" s="10" t="s">
        <v>42</v>
      </c>
      <c r="H16" s="11" t="s">
        <v>9</v>
      </c>
      <c r="I16" s="12">
        <v>1</v>
      </c>
      <c r="J16" s="49" t="s">
        <v>34</v>
      </c>
      <c r="K16" s="49">
        <v>13.14</v>
      </c>
      <c r="L16" s="49">
        <v>14.51</v>
      </c>
      <c r="M16" s="50"/>
      <c r="N16" s="49" t="s">
        <v>33</v>
      </c>
      <c r="O16" s="49">
        <v>13.86</v>
      </c>
      <c r="P16" s="49" t="s">
        <v>34</v>
      </c>
      <c r="Q16" s="18">
        <f t="shared" si="1"/>
        <v>14.51</v>
      </c>
      <c r="R16" s="48">
        <f t="shared" si="2"/>
        <v>14.51</v>
      </c>
      <c r="S16" s="34"/>
      <c r="T16" s="34"/>
      <c r="U16" s="34"/>
      <c r="V16" s="34"/>
      <c r="W16" s="34"/>
    </row>
    <row r="17" spans="1:23" s="47" customFormat="1" ht="19.5" customHeight="1">
      <c r="A17" s="82"/>
      <c r="B17" s="13">
        <v>96</v>
      </c>
      <c r="C17" s="8" t="s">
        <v>142</v>
      </c>
      <c r="D17" s="9" t="s">
        <v>141</v>
      </c>
      <c r="E17" s="23">
        <v>33197</v>
      </c>
      <c r="F17" s="19">
        <f t="shared" si="0"/>
        <v>8950</v>
      </c>
      <c r="G17" s="10" t="s">
        <v>30</v>
      </c>
      <c r="H17" s="11" t="s">
        <v>47</v>
      </c>
      <c r="I17" s="12">
        <v>1</v>
      </c>
      <c r="J17" s="49"/>
      <c r="K17" s="49"/>
      <c r="L17" s="49"/>
      <c r="M17" s="50"/>
      <c r="N17" s="49"/>
      <c r="O17" s="49"/>
      <c r="P17" s="49"/>
      <c r="Q17" s="18" t="s">
        <v>36</v>
      </c>
      <c r="R17" s="48"/>
      <c r="S17" s="34"/>
      <c r="T17" s="34"/>
      <c r="U17" s="34"/>
      <c r="V17" s="34"/>
      <c r="W17" s="34"/>
    </row>
    <row r="18" spans="1:23" s="47" customFormat="1" ht="19.5" customHeight="1">
      <c r="A18" s="82"/>
      <c r="B18" s="13">
        <v>127</v>
      </c>
      <c r="C18" s="8" t="s">
        <v>165</v>
      </c>
      <c r="D18" s="9" t="s">
        <v>195</v>
      </c>
      <c r="E18" s="23">
        <v>34494</v>
      </c>
      <c r="F18" s="19">
        <f t="shared" si="0"/>
        <v>7653</v>
      </c>
      <c r="G18" s="10" t="s">
        <v>25</v>
      </c>
      <c r="H18" s="11" t="s">
        <v>64</v>
      </c>
      <c r="I18" s="12">
        <v>1</v>
      </c>
      <c r="J18" s="49"/>
      <c r="K18" s="49"/>
      <c r="L18" s="49"/>
      <c r="M18" s="50"/>
      <c r="N18" s="49"/>
      <c r="O18" s="49"/>
      <c r="P18" s="49"/>
      <c r="Q18" s="18" t="s">
        <v>36</v>
      </c>
      <c r="R18" s="48"/>
      <c r="S18" s="34"/>
      <c r="T18" s="34"/>
      <c r="U18" s="34"/>
      <c r="V18" s="34"/>
      <c r="W18" s="34"/>
    </row>
  </sheetData>
  <sheetProtection/>
  <mergeCells count="11">
    <mergeCell ref="H8:H9"/>
    <mergeCell ref="B8:B9"/>
    <mergeCell ref="C8:C9"/>
    <mergeCell ref="D8:D9"/>
    <mergeCell ref="E8:E9"/>
    <mergeCell ref="G8:G9"/>
    <mergeCell ref="R8:R9"/>
    <mergeCell ref="I8:I9"/>
    <mergeCell ref="Q8:Q9"/>
    <mergeCell ref="J8:P8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8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4" width="3.140625" style="31" customWidth="1"/>
    <col min="5" max="5" width="4.57421875" style="31" customWidth="1"/>
    <col min="6" max="6" width="10.57421875" style="31" bestFit="1" customWidth="1"/>
    <col min="7" max="7" width="11.7109375" style="31" bestFit="1" customWidth="1"/>
    <col min="8" max="8" width="9.00390625" style="31" customWidth="1"/>
    <col min="9" max="9" width="5.00390625" style="31" bestFit="1" customWidth="1"/>
    <col min="10" max="10" width="4.00390625" style="31" customWidth="1"/>
    <col min="11" max="11" width="8.57421875" style="31" customWidth="1"/>
    <col min="12" max="12" width="4.421875" style="31" customWidth="1"/>
    <col min="13" max="13" width="5.7109375" style="31" customWidth="1"/>
    <col min="14" max="19" width="4.7109375" style="31" customWidth="1"/>
    <col min="20" max="20" width="6.8515625" style="31" customWidth="1"/>
    <col min="21" max="21" width="6.57421875" style="47" customWidth="1"/>
    <col min="22" max="22" width="6.57421875" style="31" customWidth="1"/>
    <col min="23" max="27" width="9.57421875" style="31" customWidth="1"/>
    <col min="28" max="16384" width="9.140625" style="31" customWidth="1"/>
  </cols>
  <sheetData>
    <row r="1" spans="1:21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U1" s="28"/>
    </row>
    <row r="2" spans="1:15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1" s="43" customFormat="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</row>
    <row r="4" spans="5:22" ht="12.75" customHeight="1"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124"/>
      <c r="V4" s="41"/>
    </row>
    <row r="5" spans="1:27" ht="19.5" customHeight="1">
      <c r="A5" s="37"/>
      <c r="B5" s="37"/>
      <c r="C5" s="37"/>
      <c r="D5" s="37"/>
      <c r="E5" s="37"/>
      <c r="F5" s="5" t="s">
        <v>210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4"/>
      <c r="V5" s="37"/>
      <c r="W5" s="37"/>
      <c r="X5" s="37"/>
      <c r="Y5" s="37"/>
      <c r="Z5" s="37"/>
      <c r="AA5" s="37"/>
    </row>
    <row r="6" spans="1:27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4"/>
      <c r="V6" s="37"/>
      <c r="W6" s="37"/>
      <c r="X6" s="37"/>
      <c r="Y6" s="37"/>
      <c r="Z6" s="37"/>
      <c r="AA6" s="37"/>
    </row>
    <row r="7" spans="1:27" ht="19.5" customHeight="1">
      <c r="A7" s="6"/>
      <c r="B7" s="6"/>
      <c r="C7" s="6"/>
      <c r="D7" s="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40"/>
      <c r="U7" s="92"/>
      <c r="V7" s="40"/>
      <c r="W7" s="37"/>
      <c r="X7" s="37"/>
      <c r="Y7" s="37"/>
      <c r="Z7" s="37"/>
      <c r="AA7" s="37"/>
    </row>
    <row r="8" spans="1:27" ht="19.5" customHeight="1">
      <c r="A8" s="183" t="s">
        <v>35</v>
      </c>
      <c r="B8" s="185"/>
      <c r="C8" s="185"/>
      <c r="D8" s="184"/>
      <c r="E8" s="166" t="s">
        <v>8</v>
      </c>
      <c r="F8" s="170" t="s">
        <v>0</v>
      </c>
      <c r="G8" s="172" t="s">
        <v>1</v>
      </c>
      <c r="H8" s="168" t="s">
        <v>7</v>
      </c>
      <c r="I8" s="164" t="s">
        <v>2</v>
      </c>
      <c r="J8" s="164" t="s">
        <v>4</v>
      </c>
      <c r="K8" s="164" t="s">
        <v>3</v>
      </c>
      <c r="L8" s="164" t="s">
        <v>6</v>
      </c>
      <c r="M8" s="168" t="s">
        <v>53</v>
      </c>
      <c r="N8" s="181" t="s">
        <v>11</v>
      </c>
      <c r="O8" s="181"/>
      <c r="P8" s="181"/>
      <c r="Q8" s="181"/>
      <c r="R8" s="181"/>
      <c r="S8" s="181"/>
      <c r="T8" s="182" t="s">
        <v>5</v>
      </c>
      <c r="U8" s="212" t="s">
        <v>10</v>
      </c>
      <c r="V8" s="181" t="s">
        <v>51</v>
      </c>
      <c r="W8" s="37"/>
      <c r="X8" s="37"/>
      <c r="Y8" s="37"/>
      <c r="Z8" s="37"/>
      <c r="AA8" s="37"/>
    </row>
    <row r="9" spans="1:27" s="47" customFormat="1" ht="15" customHeight="1">
      <c r="A9" s="36" t="s">
        <v>21</v>
      </c>
      <c r="B9" s="13" t="s">
        <v>90</v>
      </c>
      <c r="C9" s="36" t="s">
        <v>75</v>
      </c>
      <c r="D9" s="13" t="s">
        <v>50</v>
      </c>
      <c r="E9" s="167"/>
      <c r="F9" s="171"/>
      <c r="G9" s="173"/>
      <c r="H9" s="169"/>
      <c r="I9" s="165"/>
      <c r="J9" s="165"/>
      <c r="K9" s="165"/>
      <c r="L9" s="165"/>
      <c r="M9" s="169"/>
      <c r="N9" s="125">
        <v>1</v>
      </c>
      <c r="O9" s="125">
        <v>2</v>
      </c>
      <c r="P9" s="125">
        <v>3</v>
      </c>
      <c r="Q9" s="125">
        <v>4</v>
      </c>
      <c r="R9" s="125">
        <v>5</v>
      </c>
      <c r="S9" s="125">
        <v>6</v>
      </c>
      <c r="T9" s="182"/>
      <c r="U9" s="212"/>
      <c r="V9" s="181"/>
      <c r="W9" s="34"/>
      <c r="X9" s="34"/>
      <c r="Y9" s="34"/>
      <c r="Z9" s="34"/>
      <c r="AA9" s="34"/>
    </row>
    <row r="10" spans="1:22" s="47" customFormat="1" ht="19.5" customHeight="1">
      <c r="A10" s="20">
        <v>1</v>
      </c>
      <c r="B10" s="36"/>
      <c r="C10" s="36"/>
      <c r="D10" s="36"/>
      <c r="E10" s="13">
        <v>93</v>
      </c>
      <c r="F10" s="8" t="s">
        <v>134</v>
      </c>
      <c r="G10" s="9" t="s">
        <v>133</v>
      </c>
      <c r="H10" s="46">
        <v>33373</v>
      </c>
      <c r="I10" s="19">
        <f aca="true" t="shared" si="0" ref="I10:I18">IF(COUNT(H10)=0,"---",42147-H10)</f>
        <v>8774</v>
      </c>
      <c r="J10" s="10" t="s">
        <v>42</v>
      </c>
      <c r="K10" s="11" t="s">
        <v>47</v>
      </c>
      <c r="L10" s="12">
        <v>1</v>
      </c>
      <c r="M10" s="45"/>
      <c r="N10" s="51">
        <v>4.32</v>
      </c>
      <c r="O10" s="51">
        <v>4.6</v>
      </c>
      <c r="P10" s="51">
        <v>4.52</v>
      </c>
      <c r="Q10" s="51">
        <v>4.54</v>
      </c>
      <c r="R10" s="51">
        <v>4.61</v>
      </c>
      <c r="S10" s="51">
        <v>4.57</v>
      </c>
      <c r="T10" s="59">
        <f>MAX(N10:P10,Q10:S10)</f>
        <v>4.61</v>
      </c>
      <c r="U10" s="88">
        <f aca="true" t="shared" si="1" ref="U10:V13">T10*L10</f>
        <v>4.61</v>
      </c>
      <c r="V10" s="88">
        <f t="shared" si="1"/>
        <v>0</v>
      </c>
    </row>
    <row r="11" spans="1:22" s="47" customFormat="1" ht="19.5" customHeight="1">
      <c r="A11" s="20">
        <v>2</v>
      </c>
      <c r="B11" s="13">
        <v>1</v>
      </c>
      <c r="C11" s="36"/>
      <c r="D11" s="36"/>
      <c r="E11" s="13">
        <v>102</v>
      </c>
      <c r="F11" s="8" t="s">
        <v>132</v>
      </c>
      <c r="G11" s="9" t="s">
        <v>131</v>
      </c>
      <c r="H11" s="46">
        <v>36807</v>
      </c>
      <c r="I11" s="19">
        <f t="shared" si="0"/>
        <v>5340</v>
      </c>
      <c r="J11" s="10" t="s">
        <v>42</v>
      </c>
      <c r="K11" s="11" t="s">
        <v>60</v>
      </c>
      <c r="L11" s="12">
        <v>1</v>
      </c>
      <c r="M11" s="45"/>
      <c r="N11" s="51">
        <v>3.84</v>
      </c>
      <c r="O11" s="51">
        <v>3.96</v>
      </c>
      <c r="P11" s="51">
        <v>3.8</v>
      </c>
      <c r="Q11" s="51">
        <v>3.85</v>
      </c>
      <c r="R11" s="51" t="s">
        <v>33</v>
      </c>
      <c r="S11" s="51">
        <v>3.63</v>
      </c>
      <c r="T11" s="59">
        <f>MAX(N11:P11,Q11:S11)</f>
        <v>3.96</v>
      </c>
      <c r="U11" s="88">
        <f t="shared" si="1"/>
        <v>3.96</v>
      </c>
      <c r="V11" s="88">
        <f t="shared" si="1"/>
        <v>0</v>
      </c>
    </row>
    <row r="12" spans="1:22" s="47" customFormat="1" ht="17.25" customHeight="1">
      <c r="A12" s="20">
        <v>3</v>
      </c>
      <c r="B12" s="13">
        <v>2</v>
      </c>
      <c r="C12" s="36"/>
      <c r="D12" s="36"/>
      <c r="E12" s="13">
        <v>98</v>
      </c>
      <c r="F12" s="8" t="s">
        <v>130</v>
      </c>
      <c r="G12" s="9" t="s">
        <v>129</v>
      </c>
      <c r="H12" s="46">
        <v>37337</v>
      </c>
      <c r="I12" s="19">
        <f t="shared" si="0"/>
        <v>4810</v>
      </c>
      <c r="J12" s="10" t="s">
        <v>30</v>
      </c>
      <c r="K12" s="11" t="s">
        <v>47</v>
      </c>
      <c r="L12" s="12">
        <v>1</v>
      </c>
      <c r="M12" s="45"/>
      <c r="N12" s="51" t="s">
        <v>33</v>
      </c>
      <c r="O12" s="51">
        <v>3.38</v>
      </c>
      <c r="P12" s="51">
        <v>3.51</v>
      </c>
      <c r="Q12" s="51">
        <v>3.47</v>
      </c>
      <c r="R12" s="51">
        <v>3.47</v>
      </c>
      <c r="S12" s="51">
        <v>3.36</v>
      </c>
      <c r="T12" s="59">
        <f>MAX(N12:P12,Q12:S12)</f>
        <v>3.51</v>
      </c>
      <c r="U12" s="88">
        <f t="shared" si="1"/>
        <v>3.51</v>
      </c>
      <c r="V12" s="88">
        <f t="shared" si="1"/>
        <v>0</v>
      </c>
    </row>
    <row r="13" spans="1:22" s="47" customFormat="1" ht="19.5" customHeight="1">
      <c r="A13" s="20">
        <v>4</v>
      </c>
      <c r="B13" s="36"/>
      <c r="C13" s="36"/>
      <c r="D13" s="13">
        <v>1</v>
      </c>
      <c r="E13" s="13">
        <v>79</v>
      </c>
      <c r="F13" s="8" t="s">
        <v>46</v>
      </c>
      <c r="G13" s="9" t="s">
        <v>45</v>
      </c>
      <c r="H13" s="46">
        <v>26668</v>
      </c>
      <c r="I13" s="19">
        <f t="shared" si="0"/>
        <v>15479</v>
      </c>
      <c r="J13" s="10" t="s">
        <v>23</v>
      </c>
      <c r="K13" s="11" t="s">
        <v>37</v>
      </c>
      <c r="L13" s="12">
        <v>1</v>
      </c>
      <c r="M13" s="45">
        <v>1.1308</v>
      </c>
      <c r="N13" s="51">
        <v>2.77</v>
      </c>
      <c r="O13" s="51">
        <v>2.68</v>
      </c>
      <c r="P13" s="51">
        <v>2.79</v>
      </c>
      <c r="Q13" s="51">
        <v>2.71</v>
      </c>
      <c r="R13" s="51">
        <v>2.66</v>
      </c>
      <c r="S13" s="51" t="s">
        <v>34</v>
      </c>
      <c r="T13" s="59">
        <f>MAX(N13:P13,Q13:S13)</f>
        <v>2.79</v>
      </c>
      <c r="U13" s="88">
        <f t="shared" si="1"/>
        <v>2.79</v>
      </c>
      <c r="V13" s="88">
        <f t="shared" si="1"/>
        <v>3.154932</v>
      </c>
    </row>
    <row r="14" spans="1:22" s="47" customFormat="1" ht="19.5" customHeight="1">
      <c r="A14" s="20"/>
      <c r="B14" s="36"/>
      <c r="C14" s="36"/>
      <c r="D14" s="36"/>
      <c r="E14" s="13">
        <v>103</v>
      </c>
      <c r="F14" s="8" t="s">
        <v>87</v>
      </c>
      <c r="G14" s="9" t="s">
        <v>126</v>
      </c>
      <c r="H14" s="46">
        <v>35425</v>
      </c>
      <c r="I14" s="19">
        <f>IF(COUNT(H14)=0,"---",42147-H14)</f>
        <v>6722</v>
      </c>
      <c r="J14" s="10" t="s">
        <v>30</v>
      </c>
      <c r="K14" s="11" t="s">
        <v>60</v>
      </c>
      <c r="L14" s="12">
        <v>1</v>
      </c>
      <c r="M14" s="45"/>
      <c r="N14" s="51"/>
      <c r="O14" s="51"/>
      <c r="P14" s="51"/>
      <c r="Q14" s="51"/>
      <c r="R14" s="51"/>
      <c r="S14" s="51"/>
      <c r="T14" s="59" t="s">
        <v>36</v>
      </c>
      <c r="U14" s="88"/>
      <c r="V14" s="88"/>
    </row>
    <row r="15" spans="1:22" s="47" customFormat="1" ht="19.5" customHeight="1">
      <c r="A15" s="20"/>
      <c r="B15" s="36"/>
      <c r="C15" s="36"/>
      <c r="D15" s="36"/>
      <c r="E15" s="13">
        <v>131</v>
      </c>
      <c r="F15" s="8" t="s">
        <v>172</v>
      </c>
      <c r="G15" s="9" t="s">
        <v>171</v>
      </c>
      <c r="H15" s="46">
        <v>34235</v>
      </c>
      <c r="I15" s="19">
        <f>IF(COUNT(H15)=0,"---",42147-H15)</f>
        <v>7912</v>
      </c>
      <c r="J15" s="10" t="s">
        <v>25</v>
      </c>
      <c r="K15" s="11" t="s">
        <v>64</v>
      </c>
      <c r="L15" s="12">
        <v>1</v>
      </c>
      <c r="M15" s="45"/>
      <c r="N15" s="51"/>
      <c r="O15" s="51"/>
      <c r="P15" s="51"/>
      <c r="Q15" s="51"/>
      <c r="R15" s="51"/>
      <c r="S15" s="51"/>
      <c r="T15" s="59" t="s">
        <v>36</v>
      </c>
      <c r="U15" s="88"/>
      <c r="V15" s="88"/>
    </row>
    <row r="16" spans="1:22" s="47" customFormat="1" ht="19.5" customHeight="1">
      <c r="A16" s="20"/>
      <c r="B16" s="36"/>
      <c r="C16" s="36"/>
      <c r="D16" s="13"/>
      <c r="E16" s="13">
        <v>133</v>
      </c>
      <c r="F16" s="8" t="s">
        <v>123</v>
      </c>
      <c r="G16" s="9" t="s">
        <v>122</v>
      </c>
      <c r="H16" s="46">
        <v>24823</v>
      </c>
      <c r="I16" s="19">
        <f>IF(COUNT(H16)=0,"---",42147-H16)</f>
        <v>17324</v>
      </c>
      <c r="J16" s="10" t="s">
        <v>25</v>
      </c>
      <c r="K16" s="11" t="s">
        <v>64</v>
      </c>
      <c r="L16" s="12">
        <v>1</v>
      </c>
      <c r="M16" s="45">
        <v>1.2051</v>
      </c>
      <c r="N16" s="51"/>
      <c r="O16" s="51"/>
      <c r="P16" s="51"/>
      <c r="Q16" s="51"/>
      <c r="R16" s="51"/>
      <c r="S16" s="51"/>
      <c r="T16" s="59" t="s">
        <v>36</v>
      </c>
      <c r="U16" s="88"/>
      <c r="V16" s="88"/>
    </row>
    <row r="17" spans="1:22" s="47" customFormat="1" ht="19.5" customHeight="1">
      <c r="A17" s="20"/>
      <c r="B17" s="36"/>
      <c r="C17" s="36"/>
      <c r="D17" s="36"/>
      <c r="E17" s="13">
        <v>83</v>
      </c>
      <c r="F17" s="8" t="s">
        <v>87</v>
      </c>
      <c r="G17" s="9" t="s">
        <v>202</v>
      </c>
      <c r="H17" s="46">
        <v>32942</v>
      </c>
      <c r="I17" s="19">
        <f>IF(COUNT(H17)=0,"---",42147-H17)</f>
        <v>9205</v>
      </c>
      <c r="J17" s="10" t="s">
        <v>23</v>
      </c>
      <c r="K17" s="11" t="s">
        <v>37</v>
      </c>
      <c r="L17" s="12">
        <v>1</v>
      </c>
      <c r="M17" s="45"/>
      <c r="N17" s="51"/>
      <c r="O17" s="51"/>
      <c r="P17" s="51"/>
      <c r="Q17" s="51"/>
      <c r="R17" s="51"/>
      <c r="S17" s="51"/>
      <c r="T17" s="59" t="s">
        <v>36</v>
      </c>
      <c r="U17" s="88"/>
      <c r="V17" s="88"/>
    </row>
    <row r="18" spans="1:22" ht="19.5" customHeight="1">
      <c r="A18" s="20"/>
      <c r="B18" s="36"/>
      <c r="C18" s="36"/>
      <c r="D18" s="36"/>
      <c r="E18" s="13">
        <v>132</v>
      </c>
      <c r="F18" s="8" t="s">
        <v>211</v>
      </c>
      <c r="G18" s="9" t="s">
        <v>212</v>
      </c>
      <c r="H18" s="46">
        <v>34016</v>
      </c>
      <c r="I18" s="19">
        <f>IF(COUNT(H18)=0,"---",42147-H18)</f>
        <v>8131</v>
      </c>
      <c r="J18" s="10" t="s">
        <v>25</v>
      </c>
      <c r="K18" s="11" t="s">
        <v>64</v>
      </c>
      <c r="L18" s="12">
        <v>1</v>
      </c>
      <c r="M18" s="45"/>
      <c r="N18" s="51"/>
      <c r="O18" s="51"/>
      <c r="P18" s="51"/>
      <c r="Q18" s="51"/>
      <c r="R18" s="51"/>
      <c r="S18" s="51"/>
      <c r="T18" s="18" t="s">
        <v>36</v>
      </c>
      <c r="U18" s="88"/>
      <c r="V18" s="48"/>
    </row>
  </sheetData>
  <sheetProtection/>
  <mergeCells count="14">
    <mergeCell ref="A8:D8"/>
    <mergeCell ref="E8:E9"/>
    <mergeCell ref="F8:F9"/>
    <mergeCell ref="G8:G9"/>
    <mergeCell ref="H8:H9"/>
    <mergeCell ref="I8:I9"/>
    <mergeCell ref="U8:U9"/>
    <mergeCell ref="V8:V9"/>
    <mergeCell ref="J8:J9"/>
    <mergeCell ref="K8:K9"/>
    <mergeCell ref="L8:L9"/>
    <mergeCell ref="M8:M9"/>
    <mergeCell ref="N8:S8"/>
    <mergeCell ref="T8:T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5"/>
  <sheetViews>
    <sheetView showZeros="0" tabSelected="1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4" width="3.140625" style="31" customWidth="1"/>
    <col min="5" max="5" width="4.57421875" style="31" customWidth="1"/>
    <col min="6" max="6" width="10.57421875" style="31" bestFit="1" customWidth="1"/>
    <col min="7" max="7" width="13.7109375" style="31" customWidth="1"/>
    <col min="8" max="8" width="9.00390625" style="31" customWidth="1"/>
    <col min="9" max="9" width="5.00390625" style="31" bestFit="1" customWidth="1"/>
    <col min="10" max="10" width="4.00390625" style="31" customWidth="1"/>
    <col min="11" max="11" width="9.28125" style="31" customWidth="1"/>
    <col min="12" max="12" width="4.421875" style="31" customWidth="1"/>
    <col min="13" max="13" width="5.7109375" style="31" customWidth="1"/>
    <col min="14" max="16" width="4.7109375" style="31" customWidth="1"/>
    <col min="17" max="17" width="4.7109375" style="31" hidden="1" customWidth="1"/>
    <col min="18" max="20" width="4.7109375" style="31" customWidth="1"/>
    <col min="21" max="21" width="6.8515625" style="31" customWidth="1"/>
    <col min="22" max="22" width="6.57421875" style="47" customWidth="1"/>
    <col min="23" max="23" width="6.57421875" style="31" customWidth="1"/>
    <col min="24" max="28" width="9.57421875" style="31" customWidth="1"/>
    <col min="29" max="16384" width="9.140625" style="31" customWidth="1"/>
  </cols>
  <sheetData>
    <row r="1" spans="1:22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V1" s="28"/>
    </row>
    <row r="2" spans="1:15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1" s="43" customFormat="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</row>
    <row r="4" spans="5:23" ht="3.75" customHeight="1"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24"/>
      <c r="W4" s="41"/>
    </row>
    <row r="5" spans="1:28" ht="19.5" customHeight="1">
      <c r="A5" s="37"/>
      <c r="B5" s="37"/>
      <c r="C5" s="37"/>
      <c r="D5" s="37"/>
      <c r="E5" s="37"/>
      <c r="F5" s="5" t="s">
        <v>221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4"/>
      <c r="W5" s="37"/>
      <c r="X5" s="37"/>
      <c r="Y5" s="37"/>
      <c r="Z5" s="37"/>
      <c r="AA5" s="37"/>
      <c r="AB5" s="37"/>
    </row>
    <row r="6" spans="1:28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4"/>
      <c r="W6" s="37"/>
      <c r="X6" s="37"/>
      <c r="Y6" s="37"/>
      <c r="Z6" s="37"/>
      <c r="AA6" s="37"/>
      <c r="AB6" s="37"/>
    </row>
    <row r="7" spans="1:28" ht="15" customHeight="1">
      <c r="A7" s="183" t="s">
        <v>35</v>
      </c>
      <c r="B7" s="185"/>
      <c r="C7" s="185"/>
      <c r="D7" s="184"/>
      <c r="E7" s="166" t="s">
        <v>8</v>
      </c>
      <c r="F7" s="170" t="s">
        <v>0</v>
      </c>
      <c r="G7" s="172" t="s">
        <v>1</v>
      </c>
      <c r="H7" s="168" t="s">
        <v>7</v>
      </c>
      <c r="I7" s="164" t="s">
        <v>2</v>
      </c>
      <c r="J7" s="164" t="s">
        <v>4</v>
      </c>
      <c r="K7" s="164" t="s">
        <v>3</v>
      </c>
      <c r="L7" s="164" t="s">
        <v>6</v>
      </c>
      <c r="M7" s="168" t="s">
        <v>53</v>
      </c>
      <c r="N7" s="181" t="s">
        <v>11</v>
      </c>
      <c r="O7" s="181"/>
      <c r="P7" s="181"/>
      <c r="Q7" s="181"/>
      <c r="R7" s="181"/>
      <c r="S7" s="181"/>
      <c r="T7" s="181"/>
      <c r="U7" s="182" t="s">
        <v>5</v>
      </c>
      <c r="V7" s="212" t="s">
        <v>10</v>
      </c>
      <c r="W7" s="181" t="s">
        <v>51</v>
      </c>
      <c r="X7" s="37"/>
      <c r="Y7" s="37"/>
      <c r="Z7" s="37"/>
      <c r="AA7" s="37"/>
      <c r="AB7" s="37"/>
    </row>
    <row r="8" spans="1:28" s="47" customFormat="1" ht="17.25" customHeight="1">
      <c r="A8" s="132" t="s">
        <v>21</v>
      </c>
      <c r="B8" s="13" t="s">
        <v>90</v>
      </c>
      <c r="C8" s="132" t="s">
        <v>75</v>
      </c>
      <c r="D8" s="13" t="s">
        <v>50</v>
      </c>
      <c r="E8" s="167"/>
      <c r="F8" s="171"/>
      <c r="G8" s="173"/>
      <c r="H8" s="169"/>
      <c r="I8" s="165"/>
      <c r="J8" s="165"/>
      <c r="K8" s="165"/>
      <c r="L8" s="165"/>
      <c r="M8" s="169"/>
      <c r="N8" s="125">
        <v>1</v>
      </c>
      <c r="O8" s="125">
        <v>2</v>
      </c>
      <c r="P8" s="125">
        <v>3</v>
      </c>
      <c r="Q8" s="125" t="s">
        <v>22</v>
      </c>
      <c r="R8" s="125">
        <v>4</v>
      </c>
      <c r="S8" s="125">
        <v>5</v>
      </c>
      <c r="T8" s="125">
        <v>6</v>
      </c>
      <c r="U8" s="182"/>
      <c r="V8" s="212"/>
      <c r="W8" s="181"/>
      <c r="X8" s="34"/>
      <c r="Y8" s="34"/>
      <c r="Z8" s="34"/>
      <c r="AA8" s="34"/>
      <c r="AB8" s="34"/>
    </row>
    <row r="9" spans="1:23" s="47" customFormat="1" ht="19.5" customHeight="1">
      <c r="A9" s="20">
        <v>1</v>
      </c>
      <c r="B9" s="132"/>
      <c r="C9" s="132">
        <v>1</v>
      </c>
      <c r="D9" s="132"/>
      <c r="E9" s="13">
        <v>75</v>
      </c>
      <c r="F9" s="8" t="s">
        <v>99</v>
      </c>
      <c r="G9" s="9" t="s">
        <v>98</v>
      </c>
      <c r="H9" s="46">
        <v>35360</v>
      </c>
      <c r="I9" s="19">
        <f>IF(COUNT(H9)=0,"---",42147-H9)</f>
        <v>6787</v>
      </c>
      <c r="J9" s="10" t="s">
        <v>97</v>
      </c>
      <c r="K9" s="11" t="s">
        <v>28</v>
      </c>
      <c r="L9" s="12">
        <v>1</v>
      </c>
      <c r="M9" s="45"/>
      <c r="N9" s="51">
        <v>6.11</v>
      </c>
      <c r="O9" s="51">
        <v>4.92</v>
      </c>
      <c r="P9" s="51">
        <v>6.15</v>
      </c>
      <c r="Q9" s="133">
        <v>8</v>
      </c>
      <c r="R9" s="51">
        <v>6.14</v>
      </c>
      <c r="S9" s="51">
        <v>5.86</v>
      </c>
      <c r="T9" s="51" t="s">
        <v>33</v>
      </c>
      <c r="U9" s="59">
        <f>MAX(N9:P9,R9:T9)</f>
        <v>6.15</v>
      </c>
      <c r="V9" s="49">
        <f>U9*L9</f>
        <v>6.15</v>
      </c>
      <c r="W9" s="49">
        <f>V9*M9</f>
        <v>0</v>
      </c>
    </row>
    <row r="10" spans="1:23" s="47" customFormat="1" ht="16.5" customHeight="1">
      <c r="A10" s="20">
        <v>2</v>
      </c>
      <c r="B10" s="132"/>
      <c r="C10" s="132"/>
      <c r="D10" s="132"/>
      <c r="E10" s="13">
        <v>124</v>
      </c>
      <c r="F10" s="8" t="s">
        <v>165</v>
      </c>
      <c r="G10" s="9" t="s">
        <v>164</v>
      </c>
      <c r="H10" s="46">
        <v>34926</v>
      </c>
      <c r="I10" s="19">
        <f>IF(COUNT(H10)=0,"---",42147-H10)</f>
        <v>7221</v>
      </c>
      <c r="J10" s="10" t="s">
        <v>38</v>
      </c>
      <c r="K10" s="11" t="s">
        <v>64</v>
      </c>
      <c r="L10" s="12">
        <v>1.1</v>
      </c>
      <c r="M10" s="45"/>
      <c r="N10" s="51">
        <v>4.96</v>
      </c>
      <c r="O10" s="51" t="s">
        <v>33</v>
      </c>
      <c r="P10" s="51">
        <v>5.29</v>
      </c>
      <c r="Q10" s="133">
        <v>7</v>
      </c>
      <c r="R10" s="51" t="s">
        <v>33</v>
      </c>
      <c r="S10" s="51">
        <v>5.46</v>
      </c>
      <c r="T10" s="51">
        <v>5.01</v>
      </c>
      <c r="U10" s="59">
        <f>MAX(N10:P10,R10:T10)</f>
        <v>5.46</v>
      </c>
      <c r="V10" s="49">
        <f>U10*L10</f>
        <v>6.006</v>
      </c>
      <c r="W10" s="49">
        <f>V10*M10</f>
        <v>0</v>
      </c>
    </row>
    <row r="11" spans="1:23" s="47" customFormat="1" ht="16.5" customHeight="1">
      <c r="A11" s="20">
        <v>3</v>
      </c>
      <c r="B11" s="132"/>
      <c r="C11" s="132">
        <v>2</v>
      </c>
      <c r="D11" s="132"/>
      <c r="E11" s="13">
        <v>100</v>
      </c>
      <c r="F11" s="8" t="s">
        <v>167</v>
      </c>
      <c r="G11" s="9" t="s">
        <v>166</v>
      </c>
      <c r="H11" s="46">
        <v>36263</v>
      </c>
      <c r="I11" s="19">
        <f>IF(COUNT(H11)=0,"---",42147-H11)</f>
        <v>5884</v>
      </c>
      <c r="J11" s="10" t="s">
        <v>42</v>
      </c>
      <c r="K11" s="11" t="s">
        <v>60</v>
      </c>
      <c r="L11" s="12">
        <v>1</v>
      </c>
      <c r="M11" s="45"/>
      <c r="N11" s="51">
        <v>5.35</v>
      </c>
      <c r="O11" s="51">
        <v>5.32</v>
      </c>
      <c r="P11" s="51">
        <v>5.13</v>
      </c>
      <c r="Q11" s="133">
        <v>6</v>
      </c>
      <c r="R11" s="51">
        <v>5.23</v>
      </c>
      <c r="S11" s="51">
        <v>5.3</v>
      </c>
      <c r="T11" s="51">
        <v>5.48</v>
      </c>
      <c r="U11" s="59">
        <f>MAX(N11:P11,R11:T11)</f>
        <v>5.48</v>
      </c>
      <c r="V11" s="49">
        <f>U11*L11</f>
        <v>5.48</v>
      </c>
      <c r="W11" s="49">
        <f>V11*M11</f>
        <v>0</v>
      </c>
    </row>
    <row r="12" spans="1:23" s="47" customFormat="1" ht="16.5" customHeight="1">
      <c r="A12" s="20">
        <v>4</v>
      </c>
      <c r="B12" s="132"/>
      <c r="C12" s="132"/>
      <c r="D12" s="132"/>
      <c r="E12" s="13">
        <v>99</v>
      </c>
      <c r="F12" s="8" t="s">
        <v>111</v>
      </c>
      <c r="G12" s="9" t="s">
        <v>110</v>
      </c>
      <c r="H12" s="46">
        <v>34322</v>
      </c>
      <c r="I12" s="19">
        <f>IF(COUNT(H12)=0,"---",42147-H12)</f>
        <v>7825</v>
      </c>
      <c r="J12" s="10" t="s">
        <v>30</v>
      </c>
      <c r="K12" s="11" t="s">
        <v>60</v>
      </c>
      <c r="L12" s="12">
        <v>1</v>
      </c>
      <c r="M12" s="45"/>
      <c r="N12" s="51">
        <v>5.25</v>
      </c>
      <c r="O12" s="51">
        <v>5.17</v>
      </c>
      <c r="P12" s="51">
        <v>5.3</v>
      </c>
      <c r="Q12" s="133">
        <v>5</v>
      </c>
      <c r="R12" s="51">
        <v>5.05</v>
      </c>
      <c r="S12" s="51" t="s">
        <v>222</v>
      </c>
      <c r="T12" s="51" t="s">
        <v>34</v>
      </c>
      <c r="U12" s="59">
        <f>MAX(N12:P12,R12:T12)</f>
        <v>5.3</v>
      </c>
      <c r="V12" s="49">
        <f>U12*L12</f>
        <v>5.3</v>
      </c>
      <c r="W12" s="49">
        <f>V12*M12</f>
        <v>0</v>
      </c>
    </row>
    <row r="13" spans="1:23" s="47" customFormat="1" ht="16.5" customHeight="1">
      <c r="A13" s="20">
        <v>5</v>
      </c>
      <c r="B13" s="132"/>
      <c r="C13" s="132">
        <v>3</v>
      </c>
      <c r="D13" s="132"/>
      <c r="E13" s="13">
        <v>101</v>
      </c>
      <c r="F13" s="8" t="s">
        <v>169</v>
      </c>
      <c r="G13" s="9" t="s">
        <v>168</v>
      </c>
      <c r="H13" s="46">
        <v>35344</v>
      </c>
      <c r="I13" s="19">
        <f>IF(COUNT(H13)=0,"---",42147-H13)</f>
        <v>6803</v>
      </c>
      <c r="J13" s="10" t="s">
        <v>30</v>
      </c>
      <c r="K13" s="11" t="s">
        <v>60</v>
      </c>
      <c r="L13" s="12">
        <v>1</v>
      </c>
      <c r="M13" s="45"/>
      <c r="N13" s="51">
        <v>4.73</v>
      </c>
      <c r="O13" s="51">
        <v>4.95</v>
      </c>
      <c r="P13" s="51">
        <v>5.24</v>
      </c>
      <c r="Q13" s="133">
        <v>4</v>
      </c>
      <c r="R13" s="51">
        <v>4.9</v>
      </c>
      <c r="S13" s="51">
        <v>5.01</v>
      </c>
      <c r="T13" s="51" t="s">
        <v>33</v>
      </c>
      <c r="U13" s="59">
        <f>MAX(N13:P13,R13:T13)</f>
        <v>5.24</v>
      </c>
      <c r="V13" s="49">
        <f>U13*L13</f>
        <v>5.24</v>
      </c>
      <c r="W13" s="49">
        <f>V13*M13</f>
        <v>0</v>
      </c>
    </row>
    <row r="14" spans="1:23" s="47" customFormat="1" ht="16.5" customHeight="1">
      <c r="A14" s="20">
        <v>6</v>
      </c>
      <c r="B14" s="13">
        <v>1</v>
      </c>
      <c r="C14" s="132"/>
      <c r="D14" s="132"/>
      <c r="E14" s="13">
        <v>107</v>
      </c>
      <c r="F14" s="8" t="s">
        <v>163</v>
      </c>
      <c r="G14" s="9" t="s">
        <v>162</v>
      </c>
      <c r="H14" s="46">
        <v>36772</v>
      </c>
      <c r="I14" s="19">
        <f>IF(COUNT(H14)=0,"---",42147-H14)</f>
        <v>5375</v>
      </c>
      <c r="J14" s="10" t="s">
        <v>42</v>
      </c>
      <c r="K14" s="11" t="s">
        <v>60</v>
      </c>
      <c r="L14" s="12">
        <v>1</v>
      </c>
      <c r="M14" s="45"/>
      <c r="N14" s="51">
        <v>4.78</v>
      </c>
      <c r="O14" s="51">
        <v>4.09</v>
      </c>
      <c r="P14" s="51">
        <v>4.52</v>
      </c>
      <c r="Q14" s="133">
        <v>3</v>
      </c>
      <c r="R14" s="51">
        <v>4.33</v>
      </c>
      <c r="S14" s="51">
        <v>4.23</v>
      </c>
      <c r="T14" s="51">
        <v>4.28</v>
      </c>
      <c r="U14" s="59">
        <f>MAX(N14:P14,R14:T14)</f>
        <v>4.78</v>
      </c>
      <c r="V14" s="49">
        <f>U14*L14</f>
        <v>4.78</v>
      </c>
      <c r="W14" s="49">
        <f>V14*M14</f>
        <v>0</v>
      </c>
    </row>
    <row r="15" spans="1:23" s="47" customFormat="1" ht="16.5" customHeight="1">
      <c r="A15" s="20">
        <v>7</v>
      </c>
      <c r="B15" s="132"/>
      <c r="C15" s="132"/>
      <c r="D15" s="13">
        <v>1</v>
      </c>
      <c r="E15" s="13">
        <v>115</v>
      </c>
      <c r="F15" s="8" t="s">
        <v>17</v>
      </c>
      <c r="G15" s="9" t="s">
        <v>18</v>
      </c>
      <c r="H15" s="46">
        <v>21585</v>
      </c>
      <c r="I15" s="19">
        <f>IF(COUNT(H15)=0,"---",42147-H15)</f>
        <v>20562</v>
      </c>
      <c r="J15" s="10" t="s">
        <v>12</v>
      </c>
      <c r="K15" s="11" t="s">
        <v>9</v>
      </c>
      <c r="L15" s="12">
        <v>1.1</v>
      </c>
      <c r="M15" s="45">
        <v>1.3605</v>
      </c>
      <c r="N15" s="51">
        <v>4.19</v>
      </c>
      <c r="O15" s="51">
        <v>4.21</v>
      </c>
      <c r="P15" s="51" t="s">
        <v>34</v>
      </c>
      <c r="Q15" s="133">
        <v>2</v>
      </c>
      <c r="R15" s="51" t="s">
        <v>34</v>
      </c>
      <c r="S15" s="51" t="s">
        <v>34</v>
      </c>
      <c r="T15" s="51" t="s">
        <v>34</v>
      </c>
      <c r="U15" s="59">
        <f>MAX(N15:P15,R15:T15)</f>
        <v>4.21</v>
      </c>
      <c r="V15" s="49">
        <f>U15*L15</f>
        <v>4.631</v>
      </c>
      <c r="W15" s="49">
        <f>V15*M15</f>
        <v>6.3004755</v>
      </c>
    </row>
    <row r="16" spans="1:23" s="47" customFormat="1" ht="16.5" customHeight="1">
      <c r="A16" s="20">
        <v>8</v>
      </c>
      <c r="B16" s="132"/>
      <c r="C16" s="132"/>
      <c r="D16" s="13">
        <v>2</v>
      </c>
      <c r="E16" s="13">
        <v>81</v>
      </c>
      <c r="F16" s="8" t="s">
        <v>71</v>
      </c>
      <c r="G16" s="9" t="s">
        <v>159</v>
      </c>
      <c r="H16" s="46">
        <v>21607</v>
      </c>
      <c r="I16" s="19">
        <f>IF(COUNT(H16)=0,"---",42147-H16)</f>
        <v>20540</v>
      </c>
      <c r="J16" s="10" t="s">
        <v>23</v>
      </c>
      <c r="K16" s="11" t="s">
        <v>37</v>
      </c>
      <c r="L16" s="12">
        <v>1</v>
      </c>
      <c r="M16" s="45">
        <v>1.3605</v>
      </c>
      <c r="N16" s="51">
        <v>3.8</v>
      </c>
      <c r="O16" s="51">
        <v>3.61</v>
      </c>
      <c r="P16" s="51" t="s">
        <v>33</v>
      </c>
      <c r="Q16" s="133">
        <v>1</v>
      </c>
      <c r="R16" s="51" t="s">
        <v>33</v>
      </c>
      <c r="S16" s="51">
        <v>4.02</v>
      </c>
      <c r="T16" s="51" t="s">
        <v>33</v>
      </c>
      <c r="U16" s="59">
        <f>MAX(N16:P16,R16:T16)</f>
        <v>4.02</v>
      </c>
      <c r="V16" s="49">
        <f>U16*L16</f>
        <v>4.02</v>
      </c>
      <c r="W16" s="49">
        <f>V16*M16</f>
        <v>5.4692099999999995</v>
      </c>
    </row>
    <row r="17" spans="1:23" s="47" customFormat="1" ht="16.5" customHeight="1">
      <c r="A17" s="20">
        <v>9</v>
      </c>
      <c r="B17" s="132"/>
      <c r="C17" s="132"/>
      <c r="D17" s="13">
        <v>3</v>
      </c>
      <c r="E17" s="13">
        <v>72</v>
      </c>
      <c r="F17" s="8" t="s">
        <v>26</v>
      </c>
      <c r="G17" s="9" t="s">
        <v>27</v>
      </c>
      <c r="H17" s="46">
        <v>23542</v>
      </c>
      <c r="I17" s="19">
        <f>IF(COUNT(H17)=0,"---",42147-H17)</f>
        <v>18605</v>
      </c>
      <c r="J17" s="10" t="s">
        <v>23</v>
      </c>
      <c r="K17" s="11" t="s">
        <v>28</v>
      </c>
      <c r="L17" s="12">
        <v>1</v>
      </c>
      <c r="M17" s="45">
        <v>1.2549</v>
      </c>
      <c r="N17" s="51">
        <v>3.65</v>
      </c>
      <c r="O17" s="51" t="s">
        <v>33</v>
      </c>
      <c r="P17" s="51">
        <v>3.52</v>
      </c>
      <c r="Q17" s="133"/>
      <c r="R17" s="51"/>
      <c r="S17" s="51"/>
      <c r="T17" s="51"/>
      <c r="U17" s="59">
        <f>MAX(N17:P17,R17:T17)</f>
        <v>3.65</v>
      </c>
      <c r="V17" s="49">
        <f>U17*L17</f>
        <v>3.65</v>
      </c>
      <c r="W17" s="49">
        <f>V17*M17</f>
        <v>4.580385</v>
      </c>
    </row>
    <row r="18" spans="1:23" s="47" customFormat="1" ht="16.5" customHeight="1">
      <c r="A18" s="20">
        <v>10</v>
      </c>
      <c r="B18" s="132"/>
      <c r="C18" s="132"/>
      <c r="D18" s="13">
        <v>4</v>
      </c>
      <c r="E18" s="13">
        <v>118</v>
      </c>
      <c r="F18" s="8" t="s">
        <v>72</v>
      </c>
      <c r="G18" s="9" t="s">
        <v>158</v>
      </c>
      <c r="H18" s="46">
        <v>23311</v>
      </c>
      <c r="I18" s="19">
        <f>IF(COUNT(H18)=0,"---",42147-H18)</f>
        <v>18836</v>
      </c>
      <c r="J18" s="10" t="s">
        <v>30</v>
      </c>
      <c r="K18" s="11" t="s">
        <v>9</v>
      </c>
      <c r="L18" s="12">
        <v>1</v>
      </c>
      <c r="M18" s="45">
        <v>1.2713</v>
      </c>
      <c r="N18" s="51" t="s">
        <v>33</v>
      </c>
      <c r="O18" s="51">
        <v>3.51</v>
      </c>
      <c r="P18" s="51">
        <v>3.54</v>
      </c>
      <c r="Q18" s="133"/>
      <c r="R18" s="51"/>
      <c r="S18" s="51"/>
      <c r="T18" s="51"/>
      <c r="U18" s="59">
        <f>MAX(N18:P18,R18:T18)</f>
        <v>3.54</v>
      </c>
      <c r="V18" s="49">
        <f>U18*L18</f>
        <v>3.54</v>
      </c>
      <c r="W18" s="49">
        <f>V18*M18</f>
        <v>4.500402</v>
      </c>
    </row>
    <row r="19" spans="1:23" s="47" customFormat="1" ht="16.5" customHeight="1">
      <c r="A19" s="20">
        <v>11</v>
      </c>
      <c r="B19" s="132"/>
      <c r="C19" s="132"/>
      <c r="D19" s="132"/>
      <c r="E19" s="13">
        <v>111</v>
      </c>
      <c r="F19" s="8" t="s">
        <v>153</v>
      </c>
      <c r="G19" s="9" t="s">
        <v>154</v>
      </c>
      <c r="H19" s="46">
        <v>30480</v>
      </c>
      <c r="I19" s="19">
        <f>IF(COUNT(H19)=0,"---",42147-H19)</f>
        <v>11667</v>
      </c>
      <c r="J19" s="10" t="s">
        <v>42</v>
      </c>
      <c r="K19" s="11" t="s">
        <v>143</v>
      </c>
      <c r="L19" s="12">
        <v>1</v>
      </c>
      <c r="M19" s="45"/>
      <c r="N19" s="51" t="s">
        <v>223</v>
      </c>
      <c r="O19" s="51">
        <v>3.15</v>
      </c>
      <c r="P19" s="51">
        <v>2</v>
      </c>
      <c r="Q19" s="133"/>
      <c r="R19" s="51"/>
      <c r="S19" s="51"/>
      <c r="T19" s="51"/>
      <c r="U19" s="59">
        <f>MAX(N19:P19,R19:T19)</f>
        <v>3.15</v>
      </c>
      <c r="V19" s="49">
        <f>U19*L19</f>
        <v>3.15</v>
      </c>
      <c r="W19" s="49">
        <f>V19*M19</f>
        <v>0</v>
      </c>
    </row>
    <row r="20" spans="1:23" s="47" customFormat="1" ht="16.5" customHeight="1">
      <c r="A20" s="20">
        <v>12</v>
      </c>
      <c r="B20" s="132"/>
      <c r="C20" s="132"/>
      <c r="D20" s="13">
        <v>5</v>
      </c>
      <c r="E20" s="13">
        <v>71</v>
      </c>
      <c r="F20" s="8" t="s">
        <v>182</v>
      </c>
      <c r="G20" s="9" t="s">
        <v>27</v>
      </c>
      <c r="H20" s="46">
        <v>20248</v>
      </c>
      <c r="I20" s="19">
        <f>IF(COUNT(H20)=0,"---",42147-H20)</f>
        <v>21899</v>
      </c>
      <c r="J20" s="10" t="s">
        <v>23</v>
      </c>
      <c r="K20" s="11" t="s">
        <v>28</v>
      </c>
      <c r="L20" s="12">
        <v>1</v>
      </c>
      <c r="M20" s="45">
        <v>1.4203</v>
      </c>
      <c r="N20" s="51">
        <v>2.88</v>
      </c>
      <c r="O20" s="51">
        <v>2.94</v>
      </c>
      <c r="P20" s="51">
        <v>2.97</v>
      </c>
      <c r="Q20" s="133"/>
      <c r="R20" s="51"/>
      <c r="S20" s="51"/>
      <c r="T20" s="51"/>
      <c r="U20" s="59">
        <f>MAX(N20:P20,R20:T20)</f>
        <v>2.97</v>
      </c>
      <c r="V20" s="49">
        <f>U20*L20</f>
        <v>2.97</v>
      </c>
      <c r="W20" s="49">
        <f>V20*M20</f>
        <v>4.218291</v>
      </c>
    </row>
    <row r="21" spans="1:23" s="47" customFormat="1" ht="16.5" customHeight="1">
      <c r="A21" s="20"/>
      <c r="B21" s="132"/>
      <c r="C21" s="132"/>
      <c r="D21" s="132"/>
      <c r="E21" s="13">
        <v>104</v>
      </c>
      <c r="F21" s="8" t="s">
        <v>176</v>
      </c>
      <c r="G21" s="9" t="s">
        <v>177</v>
      </c>
      <c r="H21" s="46">
        <v>35195</v>
      </c>
      <c r="I21" s="19">
        <f>IF(COUNT(H21)=0,"---",42147-H21)</f>
        <v>6952</v>
      </c>
      <c r="J21" s="10" t="s">
        <v>42</v>
      </c>
      <c r="K21" s="11" t="s">
        <v>60</v>
      </c>
      <c r="L21" s="12">
        <v>1</v>
      </c>
      <c r="M21" s="45"/>
      <c r="N21" s="51"/>
      <c r="O21" s="51"/>
      <c r="P21" s="51"/>
      <c r="Q21" s="133"/>
      <c r="R21" s="51"/>
      <c r="S21" s="51"/>
      <c r="T21" s="51"/>
      <c r="U21" s="59" t="s">
        <v>36</v>
      </c>
      <c r="V21" s="49"/>
      <c r="W21" s="49"/>
    </row>
    <row r="22" spans="1:23" s="47" customFormat="1" ht="16.5" customHeight="1">
      <c r="A22" s="20"/>
      <c r="B22" s="132"/>
      <c r="C22" s="132"/>
      <c r="D22" s="132"/>
      <c r="E22" s="13">
        <v>128</v>
      </c>
      <c r="F22" s="8" t="s">
        <v>109</v>
      </c>
      <c r="G22" s="9" t="s">
        <v>108</v>
      </c>
      <c r="H22" s="46">
        <v>34264</v>
      </c>
      <c r="I22" s="19">
        <f>IF(COUNT(H22)=0,"---",42147-H22)</f>
        <v>7883</v>
      </c>
      <c r="J22" s="10" t="s">
        <v>25</v>
      </c>
      <c r="K22" s="11" t="s">
        <v>64</v>
      </c>
      <c r="L22" s="12">
        <v>1</v>
      </c>
      <c r="M22" s="45"/>
      <c r="N22" s="51"/>
      <c r="O22" s="51"/>
      <c r="P22" s="51"/>
      <c r="Q22" s="133"/>
      <c r="R22" s="51"/>
      <c r="S22" s="51"/>
      <c r="T22" s="51"/>
      <c r="U22" s="59" t="s">
        <v>36</v>
      </c>
      <c r="V22" s="49"/>
      <c r="W22" s="49"/>
    </row>
    <row r="23" spans="1:23" s="47" customFormat="1" ht="16.5" customHeight="1">
      <c r="A23" s="20"/>
      <c r="B23" s="132"/>
      <c r="C23" s="132"/>
      <c r="D23" s="132"/>
      <c r="E23" s="13">
        <v>126</v>
      </c>
      <c r="F23" s="8" t="s">
        <v>96</v>
      </c>
      <c r="G23" s="9" t="s">
        <v>95</v>
      </c>
      <c r="H23" s="46">
        <v>32235</v>
      </c>
      <c r="I23" s="19">
        <f>IF(COUNT(H23)=0,"---",42147-H23)</f>
        <v>9912</v>
      </c>
      <c r="J23" s="10" t="s">
        <v>94</v>
      </c>
      <c r="K23" s="11" t="s">
        <v>64</v>
      </c>
      <c r="L23" s="12">
        <v>1</v>
      </c>
      <c r="M23" s="45"/>
      <c r="N23" s="51"/>
      <c r="O23" s="51"/>
      <c r="P23" s="51"/>
      <c r="Q23" s="133"/>
      <c r="R23" s="51"/>
      <c r="S23" s="51"/>
      <c r="T23" s="51"/>
      <c r="U23" s="59" t="s">
        <v>36</v>
      </c>
      <c r="V23" s="49"/>
      <c r="W23" s="49"/>
    </row>
    <row r="24" spans="1:23" s="47" customFormat="1" ht="16.5" customHeight="1">
      <c r="A24" s="20"/>
      <c r="B24" s="132"/>
      <c r="C24" s="132"/>
      <c r="D24" s="13"/>
      <c r="E24" s="13">
        <v>135</v>
      </c>
      <c r="F24" s="8" t="s">
        <v>151</v>
      </c>
      <c r="G24" s="9" t="s">
        <v>150</v>
      </c>
      <c r="H24" s="46">
        <v>24809</v>
      </c>
      <c r="I24" s="19">
        <f>IF(COUNT(H24)=0,"---",42147-H24)</f>
        <v>17338</v>
      </c>
      <c r="J24" s="10" t="s">
        <v>25</v>
      </c>
      <c r="K24" s="11" t="s">
        <v>64</v>
      </c>
      <c r="L24" s="12">
        <v>1</v>
      </c>
      <c r="M24" s="45">
        <v>1.208</v>
      </c>
      <c r="N24" s="51"/>
      <c r="O24" s="51"/>
      <c r="P24" s="51"/>
      <c r="Q24" s="133"/>
      <c r="R24" s="51"/>
      <c r="S24" s="51"/>
      <c r="T24" s="51"/>
      <c r="U24" s="59" t="s">
        <v>36</v>
      </c>
      <c r="V24" s="49"/>
      <c r="W24" s="49"/>
    </row>
    <row r="25" spans="1:23" s="47" customFormat="1" ht="16.5" customHeight="1">
      <c r="A25" s="20"/>
      <c r="B25" s="132"/>
      <c r="C25" s="132"/>
      <c r="D25" s="132"/>
      <c r="E25" s="13">
        <v>134</v>
      </c>
      <c r="F25" s="8" t="s">
        <v>140</v>
      </c>
      <c r="G25" s="9" t="s">
        <v>139</v>
      </c>
      <c r="H25" s="46">
        <v>33977</v>
      </c>
      <c r="I25" s="19">
        <f>IF(COUNT(H25)=0,"---",42147-H25)</f>
        <v>8170</v>
      </c>
      <c r="J25" s="10" t="s">
        <v>25</v>
      </c>
      <c r="K25" s="11" t="s">
        <v>64</v>
      </c>
      <c r="L25" s="12">
        <v>1</v>
      </c>
      <c r="M25" s="45"/>
      <c r="N25" s="51"/>
      <c r="O25" s="51"/>
      <c r="P25" s="51"/>
      <c r="Q25" s="133"/>
      <c r="R25" s="51"/>
      <c r="S25" s="51"/>
      <c r="T25" s="51"/>
      <c r="U25" s="59" t="s">
        <v>36</v>
      </c>
      <c r="V25" s="49"/>
      <c r="W25" s="49"/>
    </row>
  </sheetData>
  <sheetProtection/>
  <mergeCells count="14">
    <mergeCell ref="A7:D7"/>
    <mergeCell ref="E7:E8"/>
    <mergeCell ref="F7:F8"/>
    <mergeCell ref="G7:G8"/>
    <mergeCell ref="H7:H8"/>
    <mergeCell ref="I7:I8"/>
    <mergeCell ref="V7:V8"/>
    <mergeCell ref="W7:W8"/>
    <mergeCell ref="J7:J8"/>
    <mergeCell ref="K7:K8"/>
    <mergeCell ref="L7:L8"/>
    <mergeCell ref="M7:M8"/>
    <mergeCell ref="N7:T7"/>
    <mergeCell ref="U7:U8"/>
  </mergeCells>
  <printOptions horizontalCentered="1"/>
  <pageMargins left="0.3937007874015748" right="0.3937007874015748" top="0.3937007874015748" bottom="0.1968503937007874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3" width="3.140625" style="26" customWidth="1"/>
    <col min="4" max="4" width="4.57421875" style="26" customWidth="1"/>
    <col min="5" max="5" width="10.57421875" style="26" bestFit="1" customWidth="1"/>
    <col min="6" max="6" width="13.140625" style="26" customWidth="1"/>
    <col min="7" max="7" width="9.00390625" style="26" customWidth="1"/>
    <col min="8" max="8" width="5.00390625" style="26" bestFit="1" customWidth="1"/>
    <col min="9" max="9" width="4.00390625" style="26" customWidth="1"/>
    <col min="10" max="10" width="8.28125" style="26" customWidth="1"/>
    <col min="11" max="11" width="4.421875" style="26" customWidth="1"/>
    <col min="12" max="12" width="5.421875" style="26" customWidth="1"/>
    <col min="13" max="13" width="6.8515625" style="26" customWidth="1"/>
    <col min="14" max="14" width="2.7109375" style="26" hidden="1" customWidth="1"/>
    <col min="15" max="15" width="6.7109375" style="26" customWidth="1"/>
    <col min="16" max="16" width="5.57421875" style="26" customWidth="1"/>
    <col min="17" max="17" width="6.8515625" style="26" customWidth="1"/>
    <col min="18" max="18" width="2.7109375" style="26" hidden="1" customWidth="1"/>
    <col min="19" max="19" width="6.57421875" style="26" customWidth="1"/>
    <col min="20" max="20" width="5.57421875" style="26" customWidth="1"/>
    <col min="21" max="25" width="9.57421875" style="26" customWidth="1"/>
    <col min="26" max="16384" width="9.140625" style="26" customWidth="1"/>
  </cols>
  <sheetData>
    <row r="1" spans="1:22" ht="20.25" customHeight="1">
      <c r="A1" s="77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V1" s="28"/>
    </row>
    <row r="2" spans="1:22" ht="20.25" customHeight="1">
      <c r="A2" s="77" t="s">
        <v>14</v>
      </c>
      <c r="E2" s="27"/>
      <c r="F2" s="27"/>
      <c r="G2" s="27"/>
      <c r="H2" s="27"/>
      <c r="I2" s="27"/>
      <c r="J2" s="27"/>
      <c r="K2" s="27"/>
      <c r="L2" s="27"/>
      <c r="M2" s="27"/>
      <c r="N2" s="27"/>
      <c r="V2" s="28"/>
    </row>
    <row r="3" spans="4:22" ht="12.75" customHeight="1">
      <c r="D3" s="76" t="s">
        <v>32</v>
      </c>
      <c r="E3" s="75"/>
      <c r="F3" s="75"/>
      <c r="G3" s="75"/>
      <c r="H3" s="75"/>
      <c r="I3" s="75"/>
      <c r="J3" s="75"/>
      <c r="K3" s="75"/>
      <c r="L3" s="75"/>
      <c r="M3" s="75"/>
      <c r="N3" s="75"/>
      <c r="V3" s="28"/>
    </row>
    <row r="4" spans="4:20" ht="12.75" customHeight="1"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5" ht="19.5" customHeight="1">
      <c r="A5" s="72"/>
      <c r="B5" s="72"/>
      <c r="C5" s="72"/>
      <c r="D5" s="72"/>
      <c r="E5" s="74" t="s">
        <v>170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9.5" customHeight="1">
      <c r="A7" s="73"/>
      <c r="B7" s="73"/>
      <c r="C7" s="73"/>
      <c r="D7" s="72"/>
      <c r="E7" s="72"/>
      <c r="F7" s="73"/>
      <c r="G7" s="72"/>
      <c r="H7" s="72"/>
      <c r="I7" s="72"/>
      <c r="J7" s="72"/>
      <c r="K7" s="72"/>
      <c r="L7" s="72"/>
      <c r="M7" s="146" t="s">
        <v>137</v>
      </c>
      <c r="N7" s="147"/>
      <c r="O7" s="147"/>
      <c r="P7" s="148"/>
      <c r="Q7" s="146" t="s">
        <v>136</v>
      </c>
      <c r="R7" s="147"/>
      <c r="S7" s="147"/>
      <c r="T7" s="148"/>
      <c r="U7" s="72"/>
      <c r="V7" s="72"/>
      <c r="W7" s="72"/>
      <c r="X7" s="72"/>
      <c r="Y7" s="72"/>
    </row>
    <row r="8" spans="1:25" ht="19.5" customHeight="1">
      <c r="A8" s="149" t="s">
        <v>35</v>
      </c>
      <c r="B8" s="150"/>
      <c r="C8" s="151"/>
      <c r="D8" s="152" t="s">
        <v>8</v>
      </c>
      <c r="E8" s="154" t="s">
        <v>0</v>
      </c>
      <c r="F8" s="156" t="s">
        <v>1</v>
      </c>
      <c r="G8" s="158" t="s">
        <v>7</v>
      </c>
      <c r="H8" s="160" t="s">
        <v>2</v>
      </c>
      <c r="I8" s="160" t="s">
        <v>4</v>
      </c>
      <c r="J8" s="160" t="s">
        <v>3</v>
      </c>
      <c r="K8" s="160" t="s">
        <v>6</v>
      </c>
      <c r="L8" s="158" t="s">
        <v>53</v>
      </c>
      <c r="M8" s="152" t="s">
        <v>5</v>
      </c>
      <c r="N8" s="162" t="s">
        <v>135</v>
      </c>
      <c r="O8" s="158" t="s">
        <v>10</v>
      </c>
      <c r="P8" s="158" t="s">
        <v>51</v>
      </c>
      <c r="Q8" s="152" t="s">
        <v>5</v>
      </c>
      <c r="R8" s="162" t="s">
        <v>135</v>
      </c>
      <c r="S8" s="158" t="s">
        <v>10</v>
      </c>
      <c r="T8" s="158" t="s">
        <v>51</v>
      </c>
      <c r="U8" s="72"/>
      <c r="V8" s="72"/>
      <c r="W8" s="72"/>
      <c r="X8" s="72"/>
      <c r="Y8" s="72"/>
    </row>
    <row r="9" spans="1:25" ht="15" customHeight="1">
      <c r="A9" s="13" t="s">
        <v>21</v>
      </c>
      <c r="B9" s="13" t="s">
        <v>75</v>
      </c>
      <c r="C9" s="13" t="s">
        <v>50</v>
      </c>
      <c r="D9" s="153"/>
      <c r="E9" s="155"/>
      <c r="F9" s="157"/>
      <c r="G9" s="159"/>
      <c r="H9" s="161"/>
      <c r="I9" s="161"/>
      <c r="J9" s="161"/>
      <c r="K9" s="161"/>
      <c r="L9" s="159"/>
      <c r="M9" s="153"/>
      <c r="N9" s="163"/>
      <c r="O9" s="159"/>
      <c r="P9" s="159"/>
      <c r="Q9" s="153"/>
      <c r="R9" s="163"/>
      <c r="S9" s="159"/>
      <c r="T9" s="159"/>
      <c r="U9" s="72"/>
      <c r="V9" s="72"/>
      <c r="W9" s="72"/>
      <c r="X9" s="72"/>
      <c r="Y9" s="72"/>
    </row>
    <row r="10" spans="1:20" ht="18" customHeight="1">
      <c r="A10" s="20">
        <v>1</v>
      </c>
      <c r="B10" s="36">
        <v>1</v>
      </c>
      <c r="C10" s="36"/>
      <c r="D10" s="13">
        <v>101</v>
      </c>
      <c r="E10" s="8" t="s">
        <v>169</v>
      </c>
      <c r="F10" s="9" t="s">
        <v>168</v>
      </c>
      <c r="G10" s="71">
        <v>35344</v>
      </c>
      <c r="H10" s="70">
        <f aca="true" t="shared" si="0" ref="H10:H32">IF(COUNT(G10)=0,"---",42147-G10)</f>
        <v>6803</v>
      </c>
      <c r="I10" s="10" t="s">
        <v>30</v>
      </c>
      <c r="J10" s="11" t="s">
        <v>60</v>
      </c>
      <c r="K10" s="12">
        <v>1</v>
      </c>
      <c r="L10" s="12"/>
      <c r="M10" s="59">
        <v>12.76</v>
      </c>
      <c r="N10" s="68"/>
      <c r="O10" s="49">
        <f aca="true" t="shared" si="1" ref="O10:O27">M10*K10</f>
        <v>12.76</v>
      </c>
      <c r="P10" s="49">
        <f aca="true" t="shared" si="2" ref="P10:P27">O10*L10</f>
        <v>0</v>
      </c>
      <c r="Q10" s="59">
        <v>12.59</v>
      </c>
      <c r="R10" s="68"/>
      <c r="S10" s="49">
        <f>Q10*K10</f>
        <v>12.59</v>
      </c>
      <c r="T10" s="49">
        <f>S10*L10</f>
        <v>0</v>
      </c>
    </row>
    <row r="11" spans="1:20" ht="18" customHeight="1">
      <c r="A11" s="20">
        <v>2</v>
      </c>
      <c r="B11" s="36"/>
      <c r="C11" s="36"/>
      <c r="D11" s="13">
        <v>99</v>
      </c>
      <c r="E11" s="8" t="s">
        <v>111</v>
      </c>
      <c r="F11" s="9" t="s">
        <v>110</v>
      </c>
      <c r="G11" s="71">
        <v>34322</v>
      </c>
      <c r="H11" s="70">
        <f t="shared" si="0"/>
        <v>7825</v>
      </c>
      <c r="I11" s="10" t="s">
        <v>30</v>
      </c>
      <c r="J11" s="11" t="s">
        <v>60</v>
      </c>
      <c r="K11" s="12">
        <v>1</v>
      </c>
      <c r="L11" s="12"/>
      <c r="M11" s="59">
        <v>12.97</v>
      </c>
      <c r="N11" s="68"/>
      <c r="O11" s="49">
        <f t="shared" si="1"/>
        <v>12.97</v>
      </c>
      <c r="P11" s="49">
        <f t="shared" si="2"/>
        <v>0</v>
      </c>
      <c r="Q11" s="59">
        <v>12.74</v>
      </c>
      <c r="R11" s="68"/>
      <c r="S11" s="49">
        <f>Q11*K11</f>
        <v>12.74</v>
      </c>
      <c r="T11" s="49">
        <f>S11*L11</f>
        <v>0</v>
      </c>
    </row>
    <row r="12" spans="1:20" ht="18" customHeight="1">
      <c r="A12" s="20">
        <v>3</v>
      </c>
      <c r="B12" s="36">
        <v>2</v>
      </c>
      <c r="C12" s="36"/>
      <c r="D12" s="13">
        <v>100</v>
      </c>
      <c r="E12" s="8" t="s">
        <v>167</v>
      </c>
      <c r="F12" s="9" t="s">
        <v>166</v>
      </c>
      <c r="G12" s="71">
        <v>36263</v>
      </c>
      <c r="H12" s="70">
        <f t="shared" si="0"/>
        <v>5884</v>
      </c>
      <c r="I12" s="10" t="s">
        <v>42</v>
      </c>
      <c r="J12" s="11" t="s">
        <v>60</v>
      </c>
      <c r="K12" s="12">
        <v>1</v>
      </c>
      <c r="L12" s="12"/>
      <c r="M12" s="59">
        <v>13.41</v>
      </c>
      <c r="N12" s="68"/>
      <c r="O12" s="49">
        <f t="shared" si="1"/>
        <v>13.41</v>
      </c>
      <c r="P12" s="49">
        <f t="shared" si="2"/>
        <v>0</v>
      </c>
      <c r="Q12" s="59">
        <v>13.45</v>
      </c>
      <c r="R12" s="68"/>
      <c r="S12" s="49">
        <f>Q12*K12</f>
        <v>13.45</v>
      </c>
      <c r="T12" s="49">
        <f>S12*L12</f>
        <v>0</v>
      </c>
    </row>
    <row r="13" spans="1:20" ht="18" customHeight="1">
      <c r="A13" s="20">
        <v>4</v>
      </c>
      <c r="B13" s="36"/>
      <c r="C13" s="36"/>
      <c r="D13" s="13">
        <v>128</v>
      </c>
      <c r="E13" s="8" t="s">
        <v>109</v>
      </c>
      <c r="F13" s="9" t="s">
        <v>108</v>
      </c>
      <c r="G13" s="71">
        <v>34264</v>
      </c>
      <c r="H13" s="70">
        <f t="shared" si="0"/>
        <v>7883</v>
      </c>
      <c r="I13" s="10" t="s">
        <v>25</v>
      </c>
      <c r="J13" s="11" t="s">
        <v>64</v>
      </c>
      <c r="K13" s="12">
        <v>1</v>
      </c>
      <c r="L13" s="12"/>
      <c r="M13" s="59">
        <v>13.71</v>
      </c>
      <c r="N13" s="68"/>
      <c r="O13" s="49">
        <f t="shared" si="1"/>
        <v>13.71</v>
      </c>
      <c r="P13" s="49">
        <f t="shared" si="2"/>
        <v>0</v>
      </c>
      <c r="Q13" s="59">
        <v>14.25</v>
      </c>
      <c r="R13" s="68"/>
      <c r="S13" s="49">
        <f>Q13*K13</f>
        <v>14.25</v>
      </c>
      <c r="T13" s="49">
        <f>S13*L13</f>
        <v>0</v>
      </c>
    </row>
    <row r="14" spans="1:20" ht="18" customHeight="1">
      <c r="A14" s="20">
        <v>5</v>
      </c>
      <c r="B14" s="36"/>
      <c r="C14" s="36"/>
      <c r="D14" s="13">
        <v>124</v>
      </c>
      <c r="E14" s="8" t="s">
        <v>165</v>
      </c>
      <c r="F14" s="9" t="s">
        <v>164</v>
      </c>
      <c r="G14" s="71">
        <v>34926</v>
      </c>
      <c r="H14" s="70">
        <f t="shared" si="0"/>
        <v>7221</v>
      </c>
      <c r="I14" s="10" t="s">
        <v>38</v>
      </c>
      <c r="J14" s="11" t="s">
        <v>64</v>
      </c>
      <c r="K14" s="12">
        <v>0.95</v>
      </c>
      <c r="L14" s="12"/>
      <c r="M14" s="59">
        <v>12.92</v>
      </c>
      <c r="N14" s="68"/>
      <c r="O14" s="49">
        <f t="shared" si="1"/>
        <v>12.274</v>
      </c>
      <c r="P14" s="49">
        <f t="shared" si="2"/>
        <v>0</v>
      </c>
      <c r="Q14" s="59" t="s">
        <v>36</v>
      </c>
      <c r="R14" s="68"/>
      <c r="S14" s="49"/>
      <c r="T14" s="49"/>
    </row>
    <row r="15" spans="1:20" ht="18" customHeight="1">
      <c r="A15" s="20">
        <v>6</v>
      </c>
      <c r="B15" s="36">
        <v>3</v>
      </c>
      <c r="C15" s="36"/>
      <c r="D15" s="13">
        <v>107</v>
      </c>
      <c r="E15" s="8" t="s">
        <v>163</v>
      </c>
      <c r="F15" s="9" t="s">
        <v>162</v>
      </c>
      <c r="G15" s="71">
        <v>36772</v>
      </c>
      <c r="H15" s="70">
        <f t="shared" si="0"/>
        <v>5375</v>
      </c>
      <c r="I15" s="10" t="s">
        <v>42</v>
      </c>
      <c r="J15" s="11" t="s">
        <v>60</v>
      </c>
      <c r="K15" s="12">
        <v>1</v>
      </c>
      <c r="L15" s="12"/>
      <c r="M15" s="59">
        <v>14.18</v>
      </c>
      <c r="N15" s="68"/>
      <c r="O15" s="49">
        <f t="shared" si="1"/>
        <v>14.18</v>
      </c>
      <c r="P15" s="49">
        <f t="shared" si="2"/>
        <v>0</v>
      </c>
      <c r="Q15" s="59" t="s">
        <v>180</v>
      </c>
      <c r="R15" s="68"/>
      <c r="S15" s="49"/>
      <c r="T15" s="49"/>
    </row>
    <row r="16" spans="1:22" ht="18" customHeight="1">
      <c r="A16" s="20">
        <v>7</v>
      </c>
      <c r="B16" s="36"/>
      <c r="C16" s="13">
        <v>1</v>
      </c>
      <c r="D16" s="13">
        <v>115</v>
      </c>
      <c r="E16" s="8" t="s">
        <v>17</v>
      </c>
      <c r="F16" s="9" t="s">
        <v>18</v>
      </c>
      <c r="G16" s="71">
        <v>21585</v>
      </c>
      <c r="H16" s="70">
        <f t="shared" si="0"/>
        <v>20562</v>
      </c>
      <c r="I16" s="10" t="s">
        <v>12</v>
      </c>
      <c r="J16" s="11" t="s">
        <v>9</v>
      </c>
      <c r="K16" s="12">
        <v>0.95</v>
      </c>
      <c r="L16" s="12">
        <v>0.858</v>
      </c>
      <c r="M16" s="59">
        <v>15.55</v>
      </c>
      <c r="N16" s="68"/>
      <c r="O16" s="49">
        <f t="shared" si="1"/>
        <v>14.7725</v>
      </c>
      <c r="P16" s="49">
        <f t="shared" si="2"/>
        <v>12.674805000000001</v>
      </c>
      <c r="Q16" s="59"/>
      <c r="R16" s="68"/>
      <c r="S16" s="49">
        <f aca="true" t="shared" si="3" ref="S16:S32">Q16*K16</f>
        <v>0</v>
      </c>
      <c r="T16" s="49">
        <f aca="true" t="shared" si="4" ref="T16:T32">S16*L16</f>
        <v>0</v>
      </c>
      <c r="V16" s="28"/>
    </row>
    <row r="17" spans="1:20" ht="18" customHeight="1">
      <c r="A17" s="20">
        <v>8</v>
      </c>
      <c r="B17" s="36"/>
      <c r="C17" s="36"/>
      <c r="D17" s="13">
        <v>90</v>
      </c>
      <c r="E17" s="8" t="s">
        <v>161</v>
      </c>
      <c r="F17" s="9" t="s">
        <v>160</v>
      </c>
      <c r="G17" s="71">
        <v>30638</v>
      </c>
      <c r="H17" s="70">
        <f t="shared" si="0"/>
        <v>11509</v>
      </c>
      <c r="I17" s="10" t="s">
        <v>97</v>
      </c>
      <c r="J17" s="11" t="s">
        <v>24</v>
      </c>
      <c r="K17" s="12">
        <v>1</v>
      </c>
      <c r="L17" s="12"/>
      <c r="M17" s="59">
        <v>15.15</v>
      </c>
      <c r="N17" s="68"/>
      <c r="O17" s="49">
        <f t="shared" si="1"/>
        <v>15.15</v>
      </c>
      <c r="P17" s="49">
        <f t="shared" si="2"/>
        <v>0</v>
      </c>
      <c r="Q17" s="59"/>
      <c r="R17" s="68"/>
      <c r="S17" s="49">
        <f t="shared" si="3"/>
        <v>0</v>
      </c>
      <c r="T17" s="49">
        <f t="shared" si="4"/>
        <v>0</v>
      </c>
    </row>
    <row r="18" spans="1:22" ht="18" customHeight="1">
      <c r="A18" s="20">
        <v>9</v>
      </c>
      <c r="B18" s="36"/>
      <c r="C18" s="13">
        <v>2</v>
      </c>
      <c r="D18" s="13">
        <v>117</v>
      </c>
      <c r="E18" s="8" t="s">
        <v>58</v>
      </c>
      <c r="F18" s="9" t="s">
        <v>57</v>
      </c>
      <c r="G18" s="71">
        <v>20938</v>
      </c>
      <c r="H18" s="70">
        <f t="shared" si="0"/>
        <v>21209</v>
      </c>
      <c r="I18" s="10" t="s">
        <v>42</v>
      </c>
      <c r="J18" s="11" t="s">
        <v>9</v>
      </c>
      <c r="K18" s="12">
        <v>1</v>
      </c>
      <c r="L18" s="12">
        <v>0.8473</v>
      </c>
      <c r="M18" s="59">
        <v>15.79</v>
      </c>
      <c r="N18" s="68"/>
      <c r="O18" s="49">
        <f t="shared" si="1"/>
        <v>15.79</v>
      </c>
      <c r="P18" s="49">
        <f t="shared" si="2"/>
        <v>13.378867</v>
      </c>
      <c r="Q18" s="59"/>
      <c r="R18" s="68"/>
      <c r="S18" s="49">
        <f t="shared" si="3"/>
        <v>0</v>
      </c>
      <c r="T18" s="49">
        <f t="shared" si="4"/>
        <v>0</v>
      </c>
      <c r="V18" s="28"/>
    </row>
    <row r="19" spans="1:22" ht="18" customHeight="1">
      <c r="A19" s="20">
        <v>10</v>
      </c>
      <c r="B19" s="36"/>
      <c r="C19" s="13">
        <v>3</v>
      </c>
      <c r="D19" s="13">
        <v>81</v>
      </c>
      <c r="E19" s="8" t="s">
        <v>71</v>
      </c>
      <c r="F19" s="9" t="s">
        <v>159</v>
      </c>
      <c r="G19" s="71">
        <v>21607</v>
      </c>
      <c r="H19" s="70">
        <f t="shared" si="0"/>
        <v>20540</v>
      </c>
      <c r="I19" s="10" t="s">
        <v>23</v>
      </c>
      <c r="J19" s="11" t="s">
        <v>37</v>
      </c>
      <c r="K19" s="12">
        <v>1</v>
      </c>
      <c r="L19" s="12">
        <v>0.858</v>
      </c>
      <c r="M19" s="59">
        <v>15.84</v>
      </c>
      <c r="N19" s="68"/>
      <c r="O19" s="49">
        <f t="shared" si="1"/>
        <v>15.84</v>
      </c>
      <c r="P19" s="49">
        <f t="shared" si="2"/>
        <v>13.59072</v>
      </c>
      <c r="Q19" s="59"/>
      <c r="R19" s="68"/>
      <c r="S19" s="49">
        <f t="shared" si="3"/>
        <v>0</v>
      </c>
      <c r="T19" s="49">
        <f t="shared" si="4"/>
        <v>0</v>
      </c>
      <c r="V19" s="28"/>
    </row>
    <row r="20" spans="1:22" ht="18" customHeight="1">
      <c r="A20" s="20">
        <v>11</v>
      </c>
      <c r="B20" s="36"/>
      <c r="C20" s="13">
        <v>4</v>
      </c>
      <c r="D20" s="13">
        <v>118</v>
      </c>
      <c r="E20" s="8" t="s">
        <v>72</v>
      </c>
      <c r="F20" s="9" t="s">
        <v>158</v>
      </c>
      <c r="G20" s="71">
        <v>23311</v>
      </c>
      <c r="H20" s="70">
        <f t="shared" si="0"/>
        <v>18836</v>
      </c>
      <c r="I20" s="10" t="s">
        <v>30</v>
      </c>
      <c r="J20" s="11" t="s">
        <v>9</v>
      </c>
      <c r="K20" s="12">
        <v>1</v>
      </c>
      <c r="L20" s="12">
        <v>0.886</v>
      </c>
      <c r="M20" s="59">
        <v>16.59</v>
      </c>
      <c r="N20" s="68"/>
      <c r="O20" s="49">
        <f t="shared" si="1"/>
        <v>16.59</v>
      </c>
      <c r="P20" s="49">
        <f t="shared" si="2"/>
        <v>14.69874</v>
      </c>
      <c r="Q20" s="59"/>
      <c r="R20" s="68"/>
      <c r="S20" s="49">
        <f t="shared" si="3"/>
        <v>0</v>
      </c>
      <c r="T20" s="49">
        <f t="shared" si="4"/>
        <v>0</v>
      </c>
      <c r="V20" s="28"/>
    </row>
    <row r="21" spans="1:20" ht="18" customHeight="1">
      <c r="A21" s="20">
        <v>12</v>
      </c>
      <c r="B21" s="36">
        <v>4</v>
      </c>
      <c r="C21" s="36"/>
      <c r="D21" s="13">
        <v>86</v>
      </c>
      <c r="E21" s="8" t="s">
        <v>157</v>
      </c>
      <c r="F21" s="9" t="s">
        <v>156</v>
      </c>
      <c r="G21" s="71">
        <v>35930</v>
      </c>
      <c r="H21" s="70">
        <f t="shared" si="0"/>
        <v>6217</v>
      </c>
      <c r="I21" s="10" t="s">
        <v>23</v>
      </c>
      <c r="J21" s="11" t="s">
        <v>37</v>
      </c>
      <c r="K21" s="12">
        <v>1</v>
      </c>
      <c r="L21" s="12"/>
      <c r="M21" s="59">
        <v>16.77</v>
      </c>
      <c r="N21" s="68"/>
      <c r="O21" s="49">
        <f t="shared" si="1"/>
        <v>16.77</v>
      </c>
      <c r="P21" s="49">
        <f t="shared" si="2"/>
        <v>0</v>
      </c>
      <c r="Q21" s="59"/>
      <c r="R21" s="68"/>
      <c r="S21" s="49">
        <f t="shared" si="3"/>
        <v>0</v>
      </c>
      <c r="T21" s="49">
        <f t="shared" si="4"/>
        <v>0</v>
      </c>
    </row>
    <row r="22" spans="1:20" ht="18" customHeight="1">
      <c r="A22" s="20">
        <v>13</v>
      </c>
      <c r="B22" s="36">
        <v>5</v>
      </c>
      <c r="C22" s="36"/>
      <c r="D22" s="13">
        <v>89</v>
      </c>
      <c r="E22" s="8" t="s">
        <v>147</v>
      </c>
      <c r="F22" s="9" t="s">
        <v>155</v>
      </c>
      <c r="G22" s="71">
        <v>35262</v>
      </c>
      <c r="H22" s="70">
        <f t="shared" si="0"/>
        <v>6885</v>
      </c>
      <c r="I22" s="10" t="s">
        <v>97</v>
      </c>
      <c r="J22" s="11" t="s">
        <v>24</v>
      </c>
      <c r="K22" s="12">
        <v>1</v>
      </c>
      <c r="L22" s="12"/>
      <c r="M22" s="59">
        <v>16.79</v>
      </c>
      <c r="N22" s="68"/>
      <c r="O22" s="49">
        <f t="shared" si="1"/>
        <v>16.79</v>
      </c>
      <c r="P22" s="49">
        <f t="shared" si="2"/>
        <v>0</v>
      </c>
      <c r="Q22" s="59"/>
      <c r="R22" s="68"/>
      <c r="S22" s="49">
        <f t="shared" si="3"/>
        <v>0</v>
      </c>
      <c r="T22" s="49">
        <f t="shared" si="4"/>
        <v>0</v>
      </c>
    </row>
    <row r="23" spans="1:20" ht="18" customHeight="1">
      <c r="A23" s="20">
        <v>14</v>
      </c>
      <c r="B23" s="36"/>
      <c r="C23" s="36"/>
      <c r="D23" s="13">
        <v>111</v>
      </c>
      <c r="E23" s="8" t="s">
        <v>154</v>
      </c>
      <c r="F23" s="9" t="s">
        <v>153</v>
      </c>
      <c r="G23" s="71">
        <v>30480</v>
      </c>
      <c r="H23" s="70">
        <f t="shared" si="0"/>
        <v>11667</v>
      </c>
      <c r="I23" s="10" t="s">
        <v>42</v>
      </c>
      <c r="J23" s="11" t="s">
        <v>143</v>
      </c>
      <c r="K23" s="12">
        <v>1</v>
      </c>
      <c r="L23" s="12"/>
      <c r="M23" s="59">
        <v>16.88</v>
      </c>
      <c r="N23" s="68"/>
      <c r="O23" s="49">
        <f t="shared" si="1"/>
        <v>16.88</v>
      </c>
      <c r="P23" s="49">
        <f t="shared" si="2"/>
        <v>0</v>
      </c>
      <c r="Q23" s="59"/>
      <c r="R23" s="68"/>
      <c r="S23" s="49">
        <f t="shared" si="3"/>
        <v>0</v>
      </c>
      <c r="T23" s="49">
        <f t="shared" si="4"/>
        <v>0</v>
      </c>
    </row>
    <row r="24" spans="1:20" ht="18" customHeight="1">
      <c r="A24" s="20">
        <v>15</v>
      </c>
      <c r="B24" s="36">
        <v>6</v>
      </c>
      <c r="C24" s="36"/>
      <c r="D24" s="13">
        <v>130</v>
      </c>
      <c r="E24" s="8" t="s">
        <v>147</v>
      </c>
      <c r="F24" s="9" t="s">
        <v>152</v>
      </c>
      <c r="G24" s="71">
        <v>36091</v>
      </c>
      <c r="H24" s="70">
        <f t="shared" si="0"/>
        <v>6056</v>
      </c>
      <c r="I24" s="10" t="s">
        <v>12</v>
      </c>
      <c r="J24" s="11" t="s">
        <v>64</v>
      </c>
      <c r="K24" s="12">
        <v>0.95</v>
      </c>
      <c r="L24" s="12"/>
      <c r="M24" s="59">
        <v>18.94</v>
      </c>
      <c r="N24" s="68"/>
      <c r="O24" s="49">
        <f t="shared" si="1"/>
        <v>17.993000000000002</v>
      </c>
      <c r="P24" s="49">
        <f t="shared" si="2"/>
        <v>0</v>
      </c>
      <c r="Q24" s="59"/>
      <c r="R24" s="68"/>
      <c r="S24" s="49">
        <f t="shared" si="3"/>
        <v>0</v>
      </c>
      <c r="T24" s="49">
        <f t="shared" si="4"/>
        <v>0</v>
      </c>
    </row>
    <row r="25" spans="1:22" ht="18" customHeight="1">
      <c r="A25" s="20">
        <v>16</v>
      </c>
      <c r="B25" s="36"/>
      <c r="C25" s="13">
        <v>5</v>
      </c>
      <c r="D25" s="13">
        <v>135</v>
      </c>
      <c r="E25" s="8" t="s">
        <v>151</v>
      </c>
      <c r="F25" s="9" t="s">
        <v>150</v>
      </c>
      <c r="G25" s="71">
        <v>24809</v>
      </c>
      <c r="H25" s="70">
        <f t="shared" si="0"/>
        <v>17338</v>
      </c>
      <c r="I25" s="10" t="s">
        <v>25</v>
      </c>
      <c r="J25" s="11" t="s">
        <v>64</v>
      </c>
      <c r="K25" s="12">
        <v>1</v>
      </c>
      <c r="L25" s="12">
        <v>0.9099</v>
      </c>
      <c r="M25" s="59">
        <v>19.61</v>
      </c>
      <c r="N25" s="68"/>
      <c r="O25" s="49">
        <f t="shared" si="1"/>
        <v>19.61</v>
      </c>
      <c r="P25" s="49">
        <f t="shared" si="2"/>
        <v>17.843139</v>
      </c>
      <c r="Q25" s="59"/>
      <c r="R25" s="68"/>
      <c r="S25" s="49">
        <f t="shared" si="3"/>
        <v>0</v>
      </c>
      <c r="T25" s="49">
        <f t="shared" si="4"/>
        <v>0</v>
      </c>
      <c r="V25" s="28"/>
    </row>
    <row r="26" spans="1:20" ht="18" customHeight="1">
      <c r="A26" s="20">
        <v>17</v>
      </c>
      <c r="B26" s="36">
        <v>7</v>
      </c>
      <c r="C26" s="36"/>
      <c r="D26" s="13">
        <v>85</v>
      </c>
      <c r="E26" s="8" t="s">
        <v>149</v>
      </c>
      <c r="F26" s="9" t="s">
        <v>148</v>
      </c>
      <c r="G26" s="71">
        <v>35910</v>
      </c>
      <c r="H26" s="70">
        <f t="shared" si="0"/>
        <v>6237</v>
      </c>
      <c r="I26" s="10" t="s">
        <v>23</v>
      </c>
      <c r="J26" s="11" t="s">
        <v>37</v>
      </c>
      <c r="K26" s="12">
        <v>1</v>
      </c>
      <c r="L26" s="12"/>
      <c r="M26" s="59">
        <v>22.51</v>
      </c>
      <c r="N26" s="68"/>
      <c r="O26" s="49">
        <f t="shared" si="1"/>
        <v>22.51</v>
      </c>
      <c r="P26" s="49">
        <f t="shared" si="2"/>
        <v>0</v>
      </c>
      <c r="Q26" s="59"/>
      <c r="R26" s="68"/>
      <c r="S26" s="49">
        <f t="shared" si="3"/>
        <v>0</v>
      </c>
      <c r="T26" s="49">
        <f t="shared" si="4"/>
        <v>0</v>
      </c>
    </row>
    <row r="27" spans="1:22" ht="18" customHeight="1">
      <c r="A27" s="20">
        <v>18</v>
      </c>
      <c r="B27" s="36"/>
      <c r="C27" s="13">
        <v>6</v>
      </c>
      <c r="D27" s="13">
        <v>122</v>
      </c>
      <c r="E27" s="8" t="s">
        <v>56</v>
      </c>
      <c r="F27" s="9" t="s">
        <v>55</v>
      </c>
      <c r="G27" s="71">
        <v>20151</v>
      </c>
      <c r="H27" s="70">
        <f t="shared" si="0"/>
        <v>21996</v>
      </c>
      <c r="I27" s="10" t="s">
        <v>25</v>
      </c>
      <c r="J27" s="11" t="s">
        <v>9</v>
      </c>
      <c r="K27" s="12">
        <v>1</v>
      </c>
      <c r="L27" s="12">
        <v>0.8367</v>
      </c>
      <c r="M27" s="59">
        <v>23.96</v>
      </c>
      <c r="N27" s="68"/>
      <c r="O27" s="49">
        <f t="shared" si="1"/>
        <v>23.96</v>
      </c>
      <c r="P27" s="49">
        <f t="shared" si="2"/>
        <v>20.047332</v>
      </c>
      <c r="Q27" s="59"/>
      <c r="R27" s="68"/>
      <c r="S27" s="49">
        <f t="shared" si="3"/>
        <v>0</v>
      </c>
      <c r="T27" s="49">
        <f t="shared" si="4"/>
        <v>0</v>
      </c>
      <c r="V27" s="28"/>
    </row>
    <row r="28" spans="1:22" ht="18" customHeight="1">
      <c r="A28" s="20"/>
      <c r="B28" s="36"/>
      <c r="C28" s="13"/>
      <c r="D28" s="13">
        <v>112</v>
      </c>
      <c r="E28" s="8" t="s">
        <v>145</v>
      </c>
      <c r="F28" s="9" t="s">
        <v>144</v>
      </c>
      <c r="G28" s="71">
        <v>22493</v>
      </c>
      <c r="H28" s="70">
        <f>IF(COUNT(G28)=0,"---",42147-G28)</f>
        <v>19654</v>
      </c>
      <c r="I28" s="10" t="s">
        <v>12</v>
      </c>
      <c r="J28" s="11" t="s">
        <v>143</v>
      </c>
      <c r="K28" s="12">
        <v>0.95</v>
      </c>
      <c r="L28" s="12">
        <v>0.8747</v>
      </c>
      <c r="M28" s="59" t="s">
        <v>36</v>
      </c>
      <c r="N28" s="68"/>
      <c r="O28" s="49"/>
      <c r="P28" s="49"/>
      <c r="Q28" s="59"/>
      <c r="R28" s="68"/>
      <c r="S28" s="49">
        <f>Q28*K28</f>
        <v>0</v>
      </c>
      <c r="T28" s="49">
        <f>S28*L28</f>
        <v>0</v>
      </c>
      <c r="V28" s="28"/>
    </row>
    <row r="29" spans="1:20" ht="18" customHeight="1">
      <c r="A29" s="20"/>
      <c r="B29" s="36"/>
      <c r="C29" s="36"/>
      <c r="D29" s="13">
        <v>73</v>
      </c>
      <c r="E29" s="8" t="s">
        <v>106</v>
      </c>
      <c r="F29" s="9" t="s">
        <v>105</v>
      </c>
      <c r="G29" s="71">
        <v>33279</v>
      </c>
      <c r="H29" s="70">
        <f>IF(COUNT(G29)=0,"---",42147-G29)</f>
        <v>8868</v>
      </c>
      <c r="I29" s="10" t="s">
        <v>97</v>
      </c>
      <c r="J29" s="11" t="s">
        <v>28</v>
      </c>
      <c r="K29" s="12">
        <v>1</v>
      </c>
      <c r="L29" s="12"/>
      <c r="M29" s="59" t="s">
        <v>36</v>
      </c>
      <c r="N29" s="68"/>
      <c r="O29" s="49"/>
      <c r="P29" s="49"/>
      <c r="Q29" s="59"/>
      <c r="R29" s="68"/>
      <c r="S29" s="49">
        <f>Q29*K29</f>
        <v>0</v>
      </c>
      <c r="T29" s="49">
        <f>S29*L29</f>
        <v>0</v>
      </c>
    </row>
    <row r="30" spans="1:20" ht="18" customHeight="1">
      <c r="A30" s="20"/>
      <c r="B30" s="36"/>
      <c r="C30" s="36"/>
      <c r="D30" s="13">
        <v>96</v>
      </c>
      <c r="E30" s="8" t="s">
        <v>142</v>
      </c>
      <c r="F30" s="9" t="s">
        <v>141</v>
      </c>
      <c r="G30" s="71">
        <v>33197</v>
      </c>
      <c r="H30" s="70">
        <f>IF(COUNT(G30)=0,"---",42147-G30)</f>
        <v>8950</v>
      </c>
      <c r="I30" s="10" t="s">
        <v>30</v>
      </c>
      <c r="J30" s="11" t="s">
        <v>47</v>
      </c>
      <c r="K30" s="12">
        <v>1</v>
      </c>
      <c r="L30" s="12"/>
      <c r="M30" s="59" t="s">
        <v>36</v>
      </c>
      <c r="N30" s="68"/>
      <c r="O30" s="49"/>
      <c r="P30" s="49"/>
      <c r="Q30" s="59"/>
      <c r="R30" s="68"/>
      <c r="S30" s="49">
        <f>Q30*K30</f>
        <v>0</v>
      </c>
      <c r="T30" s="49">
        <f>S30*L30</f>
        <v>0</v>
      </c>
    </row>
    <row r="31" spans="1:20" ht="18" customHeight="1">
      <c r="A31" s="20"/>
      <c r="B31" s="36"/>
      <c r="C31" s="36"/>
      <c r="D31" s="13">
        <v>134</v>
      </c>
      <c r="E31" s="8" t="s">
        <v>140</v>
      </c>
      <c r="F31" s="9" t="s">
        <v>139</v>
      </c>
      <c r="G31" s="71">
        <v>33977</v>
      </c>
      <c r="H31" s="70">
        <f>IF(COUNT(G31)=0,"---",42147-G31)</f>
        <v>8170</v>
      </c>
      <c r="I31" s="10" t="s">
        <v>25</v>
      </c>
      <c r="J31" s="11" t="s">
        <v>64</v>
      </c>
      <c r="K31" s="12">
        <v>1</v>
      </c>
      <c r="L31" s="12"/>
      <c r="M31" s="59" t="s">
        <v>36</v>
      </c>
      <c r="N31" s="68"/>
      <c r="O31" s="49"/>
      <c r="P31" s="49"/>
      <c r="Q31" s="59"/>
      <c r="R31" s="68"/>
      <c r="S31" s="49">
        <f>Q31*K31</f>
        <v>0</v>
      </c>
      <c r="T31" s="49">
        <f>S31*L31</f>
        <v>0</v>
      </c>
    </row>
    <row r="32" spans="1:20" ht="18" customHeight="1">
      <c r="A32" s="20"/>
      <c r="B32" s="36"/>
      <c r="C32" s="36"/>
      <c r="D32" s="13">
        <v>83</v>
      </c>
      <c r="E32" s="8" t="s">
        <v>147</v>
      </c>
      <c r="F32" s="9" t="s">
        <v>146</v>
      </c>
      <c r="G32" s="71">
        <v>32616</v>
      </c>
      <c r="H32" s="70">
        <f>IF(COUNT(G32)=0,"---",42147-G32)</f>
        <v>9531</v>
      </c>
      <c r="I32" s="10" t="s">
        <v>23</v>
      </c>
      <c r="J32" s="11" t="s">
        <v>37</v>
      </c>
      <c r="K32" s="12">
        <v>1</v>
      </c>
      <c r="L32" s="12"/>
      <c r="M32" s="59" t="s">
        <v>36</v>
      </c>
      <c r="N32" s="68"/>
      <c r="O32" s="49"/>
      <c r="P32" s="49"/>
      <c r="Q32" s="59"/>
      <c r="R32" s="68"/>
      <c r="S32" s="49">
        <f>Q32*K32</f>
        <v>0</v>
      </c>
      <c r="T32" s="49">
        <f>S32*L32</f>
        <v>0</v>
      </c>
    </row>
  </sheetData>
  <sheetProtection/>
  <mergeCells count="20">
    <mergeCell ref="Q8:Q9"/>
    <mergeCell ref="R8:R9"/>
    <mergeCell ref="S8:S9"/>
    <mergeCell ref="T8:T9"/>
    <mergeCell ref="K8:K9"/>
    <mergeCell ref="L8:L9"/>
    <mergeCell ref="M8:M9"/>
    <mergeCell ref="N8:N9"/>
    <mergeCell ref="O8:O9"/>
    <mergeCell ref="P8:P9"/>
    <mergeCell ref="M7:P7"/>
    <mergeCell ref="Q7:T7"/>
    <mergeCell ref="A8:C8"/>
    <mergeCell ref="D8:D9"/>
    <mergeCell ref="E8:E9"/>
    <mergeCell ref="F8:F9"/>
    <mergeCell ref="G8:G9"/>
    <mergeCell ref="H8:H9"/>
    <mergeCell ref="I8:I9"/>
    <mergeCell ref="J8:J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3" customWidth="1"/>
    <col min="2" max="2" width="4.57421875" style="43" customWidth="1"/>
    <col min="3" max="3" width="10.57421875" style="43" bestFit="1" customWidth="1"/>
    <col min="4" max="4" width="13.140625" style="43" customWidth="1"/>
    <col min="5" max="5" width="9.00390625" style="43" customWidth="1"/>
    <col min="6" max="6" width="5.00390625" style="43" bestFit="1" customWidth="1"/>
    <col min="7" max="7" width="3.421875" style="43" customWidth="1"/>
    <col min="8" max="8" width="7.7109375" style="43" bestFit="1" customWidth="1"/>
    <col min="9" max="9" width="5.57421875" style="43" customWidth="1"/>
    <col min="10" max="10" width="6.8515625" style="43" customWidth="1"/>
    <col min="11" max="11" width="4.57421875" style="43" customWidth="1"/>
    <col min="12" max="12" width="6.57421875" style="43" customWidth="1"/>
    <col min="13" max="18" width="9.57421875" style="43" customWidth="1"/>
    <col min="19" max="16384" width="9.140625" style="43" customWidth="1"/>
  </cols>
  <sheetData>
    <row r="1" spans="1:22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V1" s="28"/>
    </row>
    <row r="2" spans="1:15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2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2.75" customHeight="1">
      <c r="B4" s="29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8" ht="19.5" customHeight="1">
      <c r="A5" s="111"/>
      <c r="B5" s="111"/>
      <c r="C5" s="5" t="s">
        <v>200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18" ht="19.5" customHeight="1">
      <c r="A7" s="6"/>
      <c r="B7" s="111"/>
      <c r="C7" s="111"/>
      <c r="D7" s="112"/>
      <c r="E7" s="111"/>
      <c r="F7" s="111"/>
      <c r="G7" s="111"/>
      <c r="H7" s="113"/>
      <c r="I7" s="114"/>
      <c r="J7" s="115"/>
      <c r="K7" s="115"/>
      <c r="L7" s="115"/>
      <c r="M7" s="111"/>
      <c r="N7" s="111"/>
      <c r="O7" s="111"/>
      <c r="P7" s="111"/>
      <c r="Q7" s="111"/>
      <c r="R7" s="111"/>
    </row>
    <row r="8" spans="1:18" ht="19.5" customHeight="1">
      <c r="A8" s="39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66" t="s">
        <v>5</v>
      </c>
      <c r="K8" s="166" t="s">
        <v>135</v>
      </c>
      <c r="L8" s="168" t="s">
        <v>10</v>
      </c>
      <c r="M8" s="111"/>
      <c r="N8" s="111"/>
      <c r="O8" s="111"/>
      <c r="P8" s="111"/>
      <c r="Q8" s="111"/>
      <c r="R8" s="111"/>
    </row>
    <row r="9" spans="1:18" ht="15" customHeight="1">
      <c r="A9" s="116" t="s">
        <v>21</v>
      </c>
      <c r="B9" s="167"/>
      <c r="C9" s="171"/>
      <c r="D9" s="173"/>
      <c r="E9" s="169"/>
      <c r="F9" s="165"/>
      <c r="G9" s="165"/>
      <c r="H9" s="165"/>
      <c r="I9" s="165"/>
      <c r="J9" s="167"/>
      <c r="K9" s="167"/>
      <c r="L9" s="169"/>
      <c r="M9" s="111"/>
      <c r="N9" s="111"/>
      <c r="O9" s="111"/>
      <c r="P9" s="111"/>
      <c r="Q9" s="111"/>
      <c r="R9" s="111"/>
    </row>
    <row r="10" spans="1:18" s="106" customFormat="1" ht="19.5" customHeight="1">
      <c r="A10" s="20">
        <v>1</v>
      </c>
      <c r="B10" s="13">
        <v>78</v>
      </c>
      <c r="C10" s="8" t="s">
        <v>40</v>
      </c>
      <c r="D10" s="9" t="s">
        <v>39</v>
      </c>
      <c r="E10" s="23">
        <v>22772</v>
      </c>
      <c r="F10" s="19">
        <f aca="true" t="shared" si="0" ref="F10:F19">IF(COUNT(E10)=0,"---",42147-E10)</f>
        <v>19375</v>
      </c>
      <c r="G10" s="10" t="s">
        <v>38</v>
      </c>
      <c r="H10" s="11" t="s">
        <v>37</v>
      </c>
      <c r="I10" s="12">
        <v>0.95</v>
      </c>
      <c r="J10" s="59">
        <v>33.76</v>
      </c>
      <c r="K10" s="117">
        <v>-1.2</v>
      </c>
      <c r="L10" s="118">
        <f aca="true" t="shared" si="1" ref="L10:L16">I10*J10</f>
        <v>32.071999999999996</v>
      </c>
      <c r="M10" s="119"/>
      <c r="N10" s="119"/>
      <c r="O10" s="119"/>
      <c r="P10" s="119"/>
      <c r="Q10" s="119"/>
      <c r="R10" s="119"/>
    </row>
    <row r="11" spans="1:18" s="106" customFormat="1" ht="19.5" customHeight="1">
      <c r="A11" s="20">
        <v>2</v>
      </c>
      <c r="B11" s="13">
        <v>102</v>
      </c>
      <c r="C11" s="8" t="s">
        <v>132</v>
      </c>
      <c r="D11" s="9" t="s">
        <v>131</v>
      </c>
      <c r="E11" s="23">
        <v>36807</v>
      </c>
      <c r="F11" s="19">
        <f t="shared" si="0"/>
        <v>5340</v>
      </c>
      <c r="G11" s="10" t="s">
        <v>42</v>
      </c>
      <c r="H11" s="11" t="s">
        <v>60</v>
      </c>
      <c r="I11" s="12">
        <v>1</v>
      </c>
      <c r="J11" s="59">
        <v>34.53</v>
      </c>
      <c r="K11" s="117">
        <v>-1.2</v>
      </c>
      <c r="L11" s="118">
        <f t="shared" si="1"/>
        <v>34.53</v>
      </c>
      <c r="M11" s="119"/>
      <c r="N11" s="119"/>
      <c r="O11" s="119"/>
      <c r="P11" s="119"/>
      <c r="Q11" s="119"/>
      <c r="R11" s="119"/>
    </row>
    <row r="12" spans="1:18" s="106" customFormat="1" ht="19.5" customHeight="1">
      <c r="A12" s="20">
        <v>3</v>
      </c>
      <c r="B12" s="13">
        <v>98</v>
      </c>
      <c r="C12" s="8" t="s">
        <v>130</v>
      </c>
      <c r="D12" s="9" t="s">
        <v>129</v>
      </c>
      <c r="E12" s="23">
        <v>37337</v>
      </c>
      <c r="F12" s="19">
        <f t="shared" si="0"/>
        <v>4810</v>
      </c>
      <c r="G12" s="10" t="s">
        <v>30</v>
      </c>
      <c r="H12" s="11" t="s">
        <v>47</v>
      </c>
      <c r="I12" s="12">
        <v>1</v>
      </c>
      <c r="J12" s="59">
        <v>36.57</v>
      </c>
      <c r="K12" s="117">
        <v>-1.2</v>
      </c>
      <c r="L12" s="118">
        <f t="shared" si="1"/>
        <v>36.57</v>
      </c>
      <c r="M12" s="119"/>
      <c r="N12" s="119"/>
      <c r="O12" s="119"/>
      <c r="P12" s="119"/>
      <c r="Q12" s="119"/>
      <c r="R12" s="119"/>
    </row>
    <row r="13" spans="1:18" s="106" customFormat="1" ht="19.5" customHeight="1">
      <c r="A13" s="20">
        <v>4</v>
      </c>
      <c r="B13" s="13">
        <v>110</v>
      </c>
      <c r="C13" s="8" t="s">
        <v>128</v>
      </c>
      <c r="D13" s="9" t="s">
        <v>127</v>
      </c>
      <c r="E13" s="23">
        <v>37217</v>
      </c>
      <c r="F13" s="19">
        <f t="shared" si="0"/>
        <v>4930</v>
      </c>
      <c r="G13" s="10" t="s">
        <v>42</v>
      </c>
      <c r="H13" s="11" t="s">
        <v>60</v>
      </c>
      <c r="I13" s="12">
        <v>1</v>
      </c>
      <c r="J13" s="59">
        <v>38.28</v>
      </c>
      <c r="K13" s="117">
        <v>-1.2</v>
      </c>
      <c r="L13" s="118">
        <f t="shared" si="1"/>
        <v>38.28</v>
      </c>
      <c r="M13" s="119"/>
      <c r="N13" s="119"/>
      <c r="O13" s="119"/>
      <c r="P13" s="119"/>
      <c r="Q13" s="119"/>
      <c r="R13" s="119"/>
    </row>
    <row r="14" spans="1:18" s="106" customFormat="1" ht="19.5" customHeight="1">
      <c r="A14" s="20">
        <v>5</v>
      </c>
      <c r="B14" s="13">
        <v>105</v>
      </c>
      <c r="C14" s="8" t="s">
        <v>89</v>
      </c>
      <c r="D14" s="9" t="s">
        <v>88</v>
      </c>
      <c r="E14" s="23">
        <v>35101</v>
      </c>
      <c r="F14" s="19">
        <f t="shared" si="0"/>
        <v>7046</v>
      </c>
      <c r="G14" s="10" t="s">
        <v>42</v>
      </c>
      <c r="H14" s="11" t="s">
        <v>60</v>
      </c>
      <c r="I14" s="12">
        <v>1</v>
      </c>
      <c r="J14" s="59">
        <v>38.67</v>
      </c>
      <c r="K14" s="117">
        <v>-1.2</v>
      </c>
      <c r="L14" s="118">
        <f t="shared" si="1"/>
        <v>38.67</v>
      </c>
      <c r="M14" s="119"/>
      <c r="N14" s="119"/>
      <c r="O14" s="119"/>
      <c r="P14" s="119"/>
      <c r="Q14" s="119"/>
      <c r="R14" s="119"/>
    </row>
    <row r="15" spans="1:18" s="106" customFormat="1" ht="19.5" customHeight="1">
      <c r="A15" s="20">
        <v>6</v>
      </c>
      <c r="B15" s="13">
        <v>136</v>
      </c>
      <c r="C15" s="8" t="s">
        <v>125</v>
      </c>
      <c r="D15" s="9" t="s">
        <v>124</v>
      </c>
      <c r="E15" s="23">
        <v>25062</v>
      </c>
      <c r="F15" s="19">
        <f t="shared" si="0"/>
        <v>17085</v>
      </c>
      <c r="G15" s="10" t="s">
        <v>12</v>
      </c>
      <c r="H15" s="11" t="s">
        <v>64</v>
      </c>
      <c r="I15" s="12">
        <v>0.95</v>
      </c>
      <c r="J15" s="59">
        <v>56.53</v>
      </c>
      <c r="K15" s="117">
        <v>-1.7</v>
      </c>
      <c r="L15" s="118">
        <f t="shared" si="1"/>
        <v>53.7035</v>
      </c>
      <c r="M15" s="119"/>
      <c r="N15" s="119"/>
      <c r="O15" s="119"/>
      <c r="P15" s="119"/>
      <c r="Q15" s="119"/>
      <c r="R15" s="119"/>
    </row>
    <row r="16" spans="1:18" s="106" customFormat="1" ht="19.5" customHeight="1">
      <c r="A16" s="20">
        <v>7</v>
      </c>
      <c r="B16" s="13">
        <v>103</v>
      </c>
      <c r="C16" s="8" t="s">
        <v>87</v>
      </c>
      <c r="D16" s="9" t="s">
        <v>126</v>
      </c>
      <c r="E16" s="23">
        <v>35425</v>
      </c>
      <c r="F16" s="19">
        <f t="shared" si="0"/>
        <v>6722</v>
      </c>
      <c r="G16" s="10" t="s">
        <v>30</v>
      </c>
      <c r="H16" s="11" t="s">
        <v>60</v>
      </c>
      <c r="I16" s="12">
        <v>1</v>
      </c>
      <c r="J16" s="59">
        <v>56.23</v>
      </c>
      <c r="K16" s="117">
        <v>-1.7</v>
      </c>
      <c r="L16" s="118">
        <f t="shared" si="1"/>
        <v>56.23</v>
      </c>
      <c r="M16" s="119"/>
      <c r="N16" s="119"/>
      <c r="O16" s="119"/>
      <c r="P16" s="119"/>
      <c r="Q16" s="119"/>
      <c r="R16" s="119"/>
    </row>
    <row r="17" spans="1:18" s="106" customFormat="1" ht="19.5" customHeight="1">
      <c r="A17" s="20">
        <v>8</v>
      </c>
      <c r="B17" s="13">
        <v>133</v>
      </c>
      <c r="C17" s="8" t="s">
        <v>123</v>
      </c>
      <c r="D17" s="9" t="s">
        <v>122</v>
      </c>
      <c r="E17" s="23">
        <v>24823</v>
      </c>
      <c r="F17" s="19">
        <f t="shared" si="0"/>
        <v>17324</v>
      </c>
      <c r="G17" s="10" t="s">
        <v>25</v>
      </c>
      <c r="H17" s="11" t="s">
        <v>64</v>
      </c>
      <c r="I17" s="12">
        <v>1</v>
      </c>
      <c r="J17" s="120" t="s">
        <v>201</v>
      </c>
      <c r="K17" s="117">
        <v>-1.7</v>
      </c>
      <c r="L17" s="121" t="s">
        <v>201</v>
      </c>
      <c r="M17" s="119"/>
      <c r="N17" s="119"/>
      <c r="O17" s="119"/>
      <c r="P17" s="119"/>
      <c r="Q17" s="119"/>
      <c r="R17" s="119"/>
    </row>
    <row r="18" spans="1:18" s="106" customFormat="1" ht="19.5" customHeight="1">
      <c r="A18" s="20"/>
      <c r="B18" s="13">
        <v>83</v>
      </c>
      <c r="C18" s="8" t="s">
        <v>87</v>
      </c>
      <c r="D18" s="9" t="s">
        <v>202</v>
      </c>
      <c r="E18" s="23">
        <v>32942</v>
      </c>
      <c r="F18" s="19">
        <f t="shared" si="0"/>
        <v>9205</v>
      </c>
      <c r="G18" s="10" t="s">
        <v>23</v>
      </c>
      <c r="H18" s="11" t="s">
        <v>37</v>
      </c>
      <c r="I18" s="12">
        <v>1</v>
      </c>
      <c r="J18" s="59" t="s">
        <v>36</v>
      </c>
      <c r="K18" s="59"/>
      <c r="L18" s="118"/>
      <c r="M18" s="119"/>
      <c r="N18" s="119"/>
      <c r="O18" s="119"/>
      <c r="P18" s="119"/>
      <c r="Q18" s="119"/>
      <c r="R18" s="119"/>
    </row>
    <row r="19" spans="1:18" s="106" customFormat="1" ht="19.5" customHeight="1">
      <c r="A19" s="20"/>
      <c r="B19" s="13">
        <v>137</v>
      </c>
      <c r="C19" s="8" t="s">
        <v>49</v>
      </c>
      <c r="D19" s="9" t="s">
        <v>118</v>
      </c>
      <c r="E19" s="23">
        <v>27004</v>
      </c>
      <c r="F19" s="19">
        <f t="shared" si="0"/>
        <v>15143</v>
      </c>
      <c r="G19" s="10" t="s">
        <v>42</v>
      </c>
      <c r="H19" s="11" t="s">
        <v>64</v>
      </c>
      <c r="I19" s="12">
        <v>1</v>
      </c>
      <c r="J19" s="59" t="s">
        <v>36</v>
      </c>
      <c r="K19" s="117"/>
      <c r="L19" s="118"/>
      <c r="M19" s="119"/>
      <c r="N19" s="119"/>
      <c r="O19" s="119"/>
      <c r="P19" s="119"/>
      <c r="Q19" s="119"/>
      <c r="R19" s="119"/>
    </row>
  </sheetData>
  <sheetProtection/>
  <mergeCells count="11">
    <mergeCell ref="G8:G9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3" customWidth="1"/>
    <col min="2" max="2" width="4.57421875" style="43" customWidth="1"/>
    <col min="3" max="3" width="10.57421875" style="43" bestFit="1" customWidth="1"/>
    <col min="4" max="4" width="13.140625" style="43" customWidth="1"/>
    <col min="5" max="5" width="9.00390625" style="43" customWidth="1"/>
    <col min="6" max="6" width="5.00390625" style="43" bestFit="1" customWidth="1"/>
    <col min="7" max="7" width="3.421875" style="43" customWidth="1"/>
    <col min="8" max="8" width="7.7109375" style="43" bestFit="1" customWidth="1"/>
    <col min="9" max="9" width="5.57421875" style="43" customWidth="1"/>
    <col min="10" max="10" width="6.8515625" style="43" customWidth="1"/>
    <col min="11" max="11" width="6.57421875" style="43" customWidth="1"/>
    <col min="12" max="17" width="9.57421875" style="43" customWidth="1"/>
    <col min="18" max="16384" width="9.140625" style="43" customWidth="1"/>
  </cols>
  <sheetData>
    <row r="1" spans="1:21" s="26" customFormat="1" ht="20.25" customHeight="1">
      <c r="A1" s="15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U1" s="28"/>
    </row>
    <row r="2" spans="1:14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1" ht="12.75" customHeight="1">
      <c r="B3" s="29" t="s">
        <v>199</v>
      </c>
      <c r="C3" s="44"/>
      <c r="D3" s="44"/>
      <c r="E3" s="44"/>
      <c r="F3" s="44"/>
      <c r="G3" s="44"/>
      <c r="H3" s="44"/>
      <c r="I3" s="44"/>
      <c r="J3" s="44"/>
      <c r="K3" s="44"/>
    </row>
    <row r="4" spans="2:10" ht="12.75" customHeight="1">
      <c r="B4" s="123"/>
      <c r="C4" s="44"/>
      <c r="D4" s="44"/>
      <c r="E4" s="44"/>
      <c r="F4" s="44"/>
      <c r="G4" s="44"/>
      <c r="H4" s="44"/>
      <c r="I4" s="44"/>
      <c r="J4" s="44"/>
    </row>
    <row r="5" spans="1:17" ht="19.5" customHeight="1">
      <c r="A5" s="111"/>
      <c r="B5" s="111"/>
      <c r="C5" s="5" t="s">
        <v>209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9.5" customHeight="1">
      <c r="A7" s="6"/>
      <c r="B7" s="111"/>
      <c r="C7" s="111"/>
      <c r="D7" s="112"/>
      <c r="E7" s="111"/>
      <c r="F7" s="111"/>
      <c r="G7" s="111"/>
      <c r="H7" s="113" t="s">
        <v>135</v>
      </c>
      <c r="I7" s="114">
        <v>-0.6</v>
      </c>
      <c r="J7" s="115"/>
      <c r="K7" s="115"/>
      <c r="L7" s="111"/>
      <c r="M7" s="111"/>
      <c r="N7" s="111"/>
      <c r="O7" s="111"/>
      <c r="P7" s="111"/>
      <c r="Q7" s="111"/>
    </row>
    <row r="8" spans="1:17" ht="19.5" customHeight="1">
      <c r="A8" s="39" t="s">
        <v>35</v>
      </c>
      <c r="B8" s="166" t="s">
        <v>8</v>
      </c>
      <c r="C8" s="170" t="s">
        <v>0</v>
      </c>
      <c r="D8" s="172" t="s">
        <v>1</v>
      </c>
      <c r="E8" s="168" t="s">
        <v>7</v>
      </c>
      <c r="F8" s="164" t="s">
        <v>2</v>
      </c>
      <c r="G8" s="164" t="s">
        <v>4</v>
      </c>
      <c r="H8" s="164" t="s">
        <v>3</v>
      </c>
      <c r="I8" s="164" t="s">
        <v>6</v>
      </c>
      <c r="J8" s="166" t="s">
        <v>5</v>
      </c>
      <c r="K8" s="168" t="s">
        <v>10</v>
      </c>
      <c r="L8" s="111"/>
      <c r="M8" s="111"/>
      <c r="N8" s="111"/>
      <c r="O8" s="111"/>
      <c r="P8" s="111"/>
      <c r="Q8" s="111"/>
    </row>
    <row r="9" spans="1:17" ht="15" customHeight="1">
      <c r="A9" s="116" t="s">
        <v>21</v>
      </c>
      <c r="B9" s="167"/>
      <c r="C9" s="171"/>
      <c r="D9" s="173"/>
      <c r="E9" s="169"/>
      <c r="F9" s="165"/>
      <c r="G9" s="165"/>
      <c r="H9" s="165"/>
      <c r="I9" s="165"/>
      <c r="J9" s="167"/>
      <c r="K9" s="169"/>
      <c r="L9" s="111"/>
      <c r="M9" s="111"/>
      <c r="N9" s="111"/>
      <c r="O9" s="111"/>
      <c r="P9" s="111"/>
      <c r="Q9" s="111"/>
    </row>
    <row r="10" spans="1:17" s="106" customFormat="1" ht="19.5" customHeight="1">
      <c r="A10" s="20">
        <v>1</v>
      </c>
      <c r="B10" s="13">
        <v>101</v>
      </c>
      <c r="C10" s="8" t="s">
        <v>169</v>
      </c>
      <c r="D10" s="9" t="s">
        <v>168</v>
      </c>
      <c r="E10" s="23">
        <v>35344</v>
      </c>
      <c r="F10" s="19">
        <f aca="true" t="shared" si="0" ref="F10:F18">IF(COUNT(E10)=0,"---",42147-E10)</f>
        <v>6803</v>
      </c>
      <c r="G10" s="10" t="s">
        <v>30</v>
      </c>
      <c r="H10" s="11" t="s">
        <v>60</v>
      </c>
      <c r="I10" s="12">
        <v>1</v>
      </c>
      <c r="J10" s="59">
        <v>26.3</v>
      </c>
      <c r="K10" s="118">
        <f aca="true" t="shared" si="1" ref="K10:K15">I10*J10</f>
        <v>26.3</v>
      </c>
      <c r="L10" s="119"/>
      <c r="M10" s="119"/>
      <c r="N10" s="119"/>
      <c r="O10" s="119"/>
      <c r="P10" s="119"/>
      <c r="Q10" s="119"/>
    </row>
    <row r="11" spans="1:17" s="106" customFormat="1" ht="19.5" customHeight="1">
      <c r="A11" s="20">
        <v>2</v>
      </c>
      <c r="B11" s="13">
        <v>100</v>
      </c>
      <c r="C11" s="8" t="s">
        <v>167</v>
      </c>
      <c r="D11" s="9" t="s">
        <v>166</v>
      </c>
      <c r="E11" s="23">
        <v>36263</v>
      </c>
      <c r="F11" s="19">
        <f t="shared" si="0"/>
        <v>5884</v>
      </c>
      <c r="G11" s="10" t="s">
        <v>42</v>
      </c>
      <c r="H11" s="11" t="s">
        <v>60</v>
      </c>
      <c r="I11" s="12">
        <v>1</v>
      </c>
      <c r="J11" s="122">
        <v>27.34</v>
      </c>
      <c r="K11" s="118">
        <f t="shared" si="1"/>
        <v>27.34</v>
      </c>
      <c r="L11" s="119"/>
      <c r="M11" s="119"/>
      <c r="N11" s="119"/>
      <c r="O11" s="119"/>
      <c r="P11" s="119"/>
      <c r="Q11" s="119"/>
    </row>
    <row r="12" spans="1:17" s="106" customFormat="1" ht="19.5" customHeight="1">
      <c r="A12" s="20">
        <v>3</v>
      </c>
      <c r="B12" s="13">
        <v>107</v>
      </c>
      <c r="C12" s="8" t="s">
        <v>163</v>
      </c>
      <c r="D12" s="9" t="s">
        <v>162</v>
      </c>
      <c r="E12" s="23">
        <v>36772</v>
      </c>
      <c r="F12" s="19">
        <f t="shared" si="0"/>
        <v>5375</v>
      </c>
      <c r="G12" s="10" t="s">
        <v>42</v>
      </c>
      <c r="H12" s="11" t="s">
        <v>60</v>
      </c>
      <c r="I12" s="12">
        <v>1</v>
      </c>
      <c r="J12" s="122">
        <v>29.24</v>
      </c>
      <c r="K12" s="118">
        <f t="shared" si="1"/>
        <v>29.24</v>
      </c>
      <c r="L12" s="119"/>
      <c r="M12" s="119"/>
      <c r="N12" s="119"/>
      <c r="O12" s="119"/>
      <c r="P12" s="119"/>
      <c r="Q12" s="119"/>
    </row>
    <row r="13" spans="1:17" s="106" customFormat="1" ht="19.5" customHeight="1">
      <c r="A13" s="20">
        <v>4</v>
      </c>
      <c r="B13" s="13">
        <v>90</v>
      </c>
      <c r="C13" s="8" t="s">
        <v>161</v>
      </c>
      <c r="D13" s="9" t="s">
        <v>160</v>
      </c>
      <c r="E13" s="23">
        <v>30638</v>
      </c>
      <c r="F13" s="19">
        <f t="shared" si="0"/>
        <v>11509</v>
      </c>
      <c r="G13" s="10" t="s">
        <v>97</v>
      </c>
      <c r="H13" s="11" t="s">
        <v>24</v>
      </c>
      <c r="I13" s="12">
        <v>1</v>
      </c>
      <c r="J13" s="59">
        <v>32</v>
      </c>
      <c r="K13" s="118">
        <f t="shared" si="1"/>
        <v>32</v>
      </c>
      <c r="L13" s="119"/>
      <c r="M13" s="119"/>
      <c r="N13" s="119"/>
      <c r="O13" s="119"/>
      <c r="P13" s="119"/>
      <c r="Q13" s="119"/>
    </row>
    <row r="14" spans="1:17" s="106" customFormat="1" ht="19.5" customHeight="1">
      <c r="A14" s="20">
        <v>5</v>
      </c>
      <c r="B14" s="13">
        <v>111</v>
      </c>
      <c r="C14" s="8" t="s">
        <v>154</v>
      </c>
      <c r="D14" s="9" t="s">
        <v>153</v>
      </c>
      <c r="E14" s="23">
        <v>30480</v>
      </c>
      <c r="F14" s="19">
        <f t="shared" si="0"/>
        <v>11667</v>
      </c>
      <c r="G14" s="10" t="s">
        <v>42</v>
      </c>
      <c r="H14" s="11" t="s">
        <v>143</v>
      </c>
      <c r="I14" s="12">
        <v>1</v>
      </c>
      <c r="J14" s="122">
        <v>37.13</v>
      </c>
      <c r="K14" s="118">
        <f t="shared" si="1"/>
        <v>37.13</v>
      </c>
      <c r="L14" s="119"/>
      <c r="M14" s="119"/>
      <c r="N14" s="119"/>
      <c r="O14" s="119"/>
      <c r="P14" s="119"/>
      <c r="Q14" s="119"/>
    </row>
    <row r="15" spans="1:17" s="106" customFormat="1" ht="19.5" customHeight="1">
      <c r="A15" s="20">
        <v>6</v>
      </c>
      <c r="B15" s="13">
        <v>89</v>
      </c>
      <c r="C15" s="8" t="s">
        <v>147</v>
      </c>
      <c r="D15" s="9" t="s">
        <v>155</v>
      </c>
      <c r="E15" s="23">
        <v>35262</v>
      </c>
      <c r="F15" s="19">
        <f t="shared" si="0"/>
        <v>6885</v>
      </c>
      <c r="G15" s="10" t="s">
        <v>23</v>
      </c>
      <c r="H15" s="11" t="s">
        <v>24</v>
      </c>
      <c r="I15" s="12">
        <v>1</v>
      </c>
      <c r="J15" s="59">
        <v>37.7</v>
      </c>
      <c r="K15" s="118">
        <f t="shared" si="1"/>
        <v>37.7</v>
      </c>
      <c r="L15" s="119"/>
      <c r="M15" s="119"/>
      <c r="N15" s="119"/>
      <c r="O15" s="119"/>
      <c r="P15" s="119"/>
      <c r="Q15" s="119"/>
    </row>
    <row r="16" spans="1:17" s="106" customFormat="1" ht="19.5" customHeight="1">
      <c r="A16" s="20"/>
      <c r="B16" s="13">
        <v>96</v>
      </c>
      <c r="C16" s="8" t="s">
        <v>142</v>
      </c>
      <c r="D16" s="9" t="s">
        <v>141</v>
      </c>
      <c r="E16" s="23">
        <v>33197</v>
      </c>
      <c r="F16" s="19">
        <f t="shared" si="0"/>
        <v>8950</v>
      </c>
      <c r="G16" s="10" t="s">
        <v>30</v>
      </c>
      <c r="H16" s="11" t="s">
        <v>47</v>
      </c>
      <c r="I16" s="12">
        <v>1</v>
      </c>
      <c r="J16" s="122" t="s">
        <v>36</v>
      </c>
      <c r="K16" s="118"/>
      <c r="L16" s="119"/>
      <c r="M16" s="119"/>
      <c r="N16" s="119"/>
      <c r="O16" s="119"/>
      <c r="P16" s="119"/>
      <c r="Q16" s="119"/>
    </row>
    <row r="17" spans="1:17" s="106" customFormat="1" ht="19.5" customHeight="1">
      <c r="A17" s="20"/>
      <c r="B17" s="13">
        <v>83</v>
      </c>
      <c r="C17" s="8" t="s">
        <v>147</v>
      </c>
      <c r="D17" s="9" t="s">
        <v>146</v>
      </c>
      <c r="E17" s="23">
        <v>32616</v>
      </c>
      <c r="F17" s="19">
        <f t="shared" si="0"/>
        <v>9531</v>
      </c>
      <c r="G17" s="10" t="s">
        <v>23</v>
      </c>
      <c r="H17" s="11" t="s">
        <v>37</v>
      </c>
      <c r="I17" s="12">
        <v>1</v>
      </c>
      <c r="J17" s="122" t="s">
        <v>36</v>
      </c>
      <c r="K17" s="118"/>
      <c r="L17" s="119"/>
      <c r="M17" s="119"/>
      <c r="N17" s="119"/>
      <c r="O17" s="119"/>
      <c r="P17" s="119"/>
      <c r="Q17" s="119"/>
    </row>
    <row r="18" spans="1:17" s="106" customFormat="1" ht="19.5" customHeight="1">
      <c r="A18" s="20"/>
      <c r="B18" s="13">
        <v>99</v>
      </c>
      <c r="C18" s="8" t="s">
        <v>111</v>
      </c>
      <c r="D18" s="9" t="s">
        <v>110</v>
      </c>
      <c r="E18" s="23">
        <v>34322</v>
      </c>
      <c r="F18" s="19">
        <f t="shared" si="0"/>
        <v>7825</v>
      </c>
      <c r="G18" s="10" t="s">
        <v>30</v>
      </c>
      <c r="H18" s="11" t="s">
        <v>60</v>
      </c>
      <c r="I18" s="12">
        <v>1</v>
      </c>
      <c r="J18" s="122" t="s">
        <v>36</v>
      </c>
      <c r="K18" s="118"/>
      <c r="L18" s="119"/>
      <c r="M18" s="119"/>
      <c r="N18" s="119"/>
      <c r="O18" s="119"/>
      <c r="P18" s="119"/>
      <c r="Q18" s="119"/>
    </row>
  </sheetData>
  <sheetProtection/>
  <mergeCells count="10">
    <mergeCell ref="J8:J9"/>
    <mergeCell ref="G8:G9"/>
    <mergeCell ref="H8:H9"/>
    <mergeCell ref="K8:K9"/>
    <mergeCell ref="I8:I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showZeros="0" zoomScalePageLayoutView="0" workbookViewId="0" topLeftCell="A1">
      <selection activeCell="J13" sqref="J13"/>
    </sheetView>
  </sheetViews>
  <sheetFormatPr defaultColWidth="9.140625" defaultRowHeight="12.75"/>
  <cols>
    <col min="1" max="1" width="7.57421875" style="31" customWidth="1"/>
    <col min="2" max="2" width="4.57421875" style="31" customWidth="1"/>
    <col min="3" max="3" width="10.57421875" style="31" bestFit="1" customWidth="1"/>
    <col min="4" max="4" width="14.28125" style="31" customWidth="1"/>
    <col min="5" max="5" width="9.00390625" style="31" customWidth="1"/>
    <col min="6" max="6" width="5.00390625" style="31" bestFit="1" customWidth="1"/>
    <col min="7" max="7" width="3.421875" style="31" customWidth="1"/>
    <col min="8" max="8" width="7.7109375" style="31" bestFit="1" customWidth="1"/>
    <col min="9" max="9" width="4.421875" style="31" customWidth="1"/>
    <col min="10" max="10" width="9.57421875" style="31" customWidth="1"/>
    <col min="11" max="11" width="7.8515625" style="31" customWidth="1"/>
    <col min="12" max="17" width="9.57421875" style="31" customWidth="1"/>
    <col min="18" max="16384" width="9.140625" style="31" customWidth="1"/>
  </cols>
  <sheetData>
    <row r="1" spans="1:25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Y1" s="28"/>
    </row>
    <row r="2" spans="1:18" s="43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4:15" s="43" customFormat="1" ht="12.75" customHeight="1">
      <c r="D3" s="29" t="s">
        <v>32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1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</row>
    <row r="5" spans="1:17" ht="19.5" customHeight="1">
      <c r="A5" s="37"/>
      <c r="B5" s="37"/>
      <c r="C5" s="78" t="s">
        <v>174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9.5" customHeight="1">
      <c r="A7" s="79"/>
      <c r="B7" s="37"/>
      <c r="C7" s="37"/>
      <c r="D7" s="37"/>
      <c r="E7" s="37"/>
      <c r="F7" s="37"/>
      <c r="G7" s="37"/>
      <c r="H7" s="37"/>
      <c r="I7" s="37"/>
      <c r="J7" s="40"/>
      <c r="K7" s="40"/>
      <c r="L7" s="37"/>
      <c r="M7" s="37"/>
      <c r="N7" s="37"/>
      <c r="O7" s="37"/>
      <c r="P7" s="37"/>
      <c r="Q7" s="37"/>
    </row>
    <row r="8" spans="1:17" ht="19.5" customHeight="1">
      <c r="A8" s="80" t="s">
        <v>35</v>
      </c>
      <c r="B8" s="138" t="s">
        <v>8</v>
      </c>
      <c r="C8" s="142" t="s">
        <v>0</v>
      </c>
      <c r="D8" s="144" t="s">
        <v>1</v>
      </c>
      <c r="E8" s="140" t="s">
        <v>7</v>
      </c>
      <c r="F8" s="136" t="s">
        <v>2</v>
      </c>
      <c r="G8" s="136" t="s">
        <v>4</v>
      </c>
      <c r="H8" s="136" t="s">
        <v>3</v>
      </c>
      <c r="I8" s="136" t="s">
        <v>6</v>
      </c>
      <c r="J8" s="174" t="s">
        <v>52</v>
      </c>
      <c r="K8" s="175" t="s">
        <v>10</v>
      </c>
      <c r="L8" s="37"/>
      <c r="M8" s="37"/>
      <c r="N8" s="37"/>
      <c r="O8" s="37"/>
      <c r="P8" s="37"/>
      <c r="Q8" s="37"/>
    </row>
    <row r="9" spans="1:17" ht="15" customHeight="1">
      <c r="A9" s="38" t="s">
        <v>21</v>
      </c>
      <c r="B9" s="139"/>
      <c r="C9" s="143"/>
      <c r="D9" s="145"/>
      <c r="E9" s="141"/>
      <c r="F9" s="137"/>
      <c r="G9" s="137"/>
      <c r="H9" s="137"/>
      <c r="I9" s="137"/>
      <c r="J9" s="174"/>
      <c r="K9" s="175"/>
      <c r="L9" s="37"/>
      <c r="M9" s="37"/>
      <c r="N9" s="37"/>
      <c r="O9" s="37"/>
      <c r="P9" s="37"/>
      <c r="Q9" s="37"/>
    </row>
    <row r="10" spans="1:11" s="47" customFormat="1" ht="18" customHeight="1">
      <c r="A10" s="82">
        <v>1</v>
      </c>
      <c r="B10" s="13">
        <v>78</v>
      </c>
      <c r="C10" s="8" t="s">
        <v>40</v>
      </c>
      <c r="D10" s="9" t="s">
        <v>39</v>
      </c>
      <c r="E10" s="46">
        <v>22772</v>
      </c>
      <c r="F10" s="19">
        <f>IF(COUNT(E10)=0,"---",42147-E10)</f>
        <v>19375</v>
      </c>
      <c r="G10" s="10" t="s">
        <v>38</v>
      </c>
      <c r="H10" s="11" t="s">
        <v>37</v>
      </c>
      <c r="I10" s="12">
        <v>0.95</v>
      </c>
      <c r="J10" s="83">
        <v>0.0009387731481481482</v>
      </c>
      <c r="K10" s="84">
        <f>J10*I10</f>
        <v>0.0008918344907407408</v>
      </c>
    </row>
    <row r="11" spans="1:11" s="47" customFormat="1" ht="18" customHeight="1">
      <c r="A11" s="82">
        <v>2</v>
      </c>
      <c r="B11" s="13">
        <v>110</v>
      </c>
      <c r="C11" s="8" t="s">
        <v>128</v>
      </c>
      <c r="D11" s="9" t="s">
        <v>127</v>
      </c>
      <c r="E11" s="46">
        <v>37217</v>
      </c>
      <c r="F11" s="19">
        <f>IF(COUNT(E11)=0,"---",42147-E11)</f>
        <v>4930</v>
      </c>
      <c r="G11" s="10" t="s">
        <v>42</v>
      </c>
      <c r="H11" s="11" t="s">
        <v>60</v>
      </c>
      <c r="I11" s="12">
        <v>1</v>
      </c>
      <c r="J11" s="83">
        <v>0.0009817129629629629</v>
      </c>
      <c r="K11" s="84">
        <f>J11*I11</f>
        <v>0.0009817129629629629</v>
      </c>
    </row>
    <row r="12" spans="1:11" s="47" customFormat="1" ht="18" customHeight="1">
      <c r="A12" s="82">
        <v>3</v>
      </c>
      <c r="B12" s="13">
        <v>79</v>
      </c>
      <c r="C12" s="8" t="s">
        <v>46</v>
      </c>
      <c r="D12" s="9" t="s">
        <v>45</v>
      </c>
      <c r="E12" s="46">
        <v>26668</v>
      </c>
      <c r="F12" s="19">
        <f>IF(COUNT(E12)=0,"---",42147-E12)</f>
        <v>15479</v>
      </c>
      <c r="G12" s="10" t="s">
        <v>23</v>
      </c>
      <c r="H12" s="11" t="s">
        <v>37</v>
      </c>
      <c r="I12" s="12">
        <v>1</v>
      </c>
      <c r="J12" s="83">
        <v>0.0011756944444444445</v>
      </c>
      <c r="K12" s="84">
        <f>J12*I12</f>
        <v>0.0011756944444444445</v>
      </c>
    </row>
    <row r="13" spans="1:11" s="47" customFormat="1" ht="18" customHeight="1">
      <c r="A13" s="82"/>
      <c r="B13" s="13">
        <v>74</v>
      </c>
      <c r="C13" s="8" t="s">
        <v>81</v>
      </c>
      <c r="D13" s="9" t="s">
        <v>80</v>
      </c>
      <c r="E13" s="46">
        <v>22537</v>
      </c>
      <c r="F13" s="19">
        <f>IF(COUNT(E13)=0,"---",42147-E13)</f>
        <v>19610</v>
      </c>
      <c r="G13" s="10" t="s">
        <v>23</v>
      </c>
      <c r="H13" s="11" t="s">
        <v>28</v>
      </c>
      <c r="I13" s="12">
        <v>1</v>
      </c>
      <c r="J13" s="83" t="s">
        <v>36</v>
      </c>
      <c r="K13" s="84"/>
    </row>
  </sheetData>
  <sheetProtection/>
  <mergeCells count="10"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140625" style="31" customWidth="1"/>
    <col min="2" max="2" width="4.57421875" style="31" customWidth="1"/>
    <col min="3" max="3" width="10.57421875" style="31" bestFit="1" customWidth="1"/>
    <col min="4" max="4" width="14.28125" style="31" customWidth="1"/>
    <col min="5" max="5" width="9.00390625" style="31" customWidth="1"/>
    <col min="6" max="6" width="5.00390625" style="31" bestFit="1" customWidth="1"/>
    <col min="7" max="7" width="4.57421875" style="31" bestFit="1" customWidth="1"/>
    <col min="8" max="8" width="8.421875" style="31" bestFit="1" customWidth="1"/>
    <col min="9" max="9" width="4.421875" style="31" customWidth="1"/>
    <col min="10" max="10" width="9.57421875" style="31" customWidth="1"/>
    <col min="11" max="11" width="7.8515625" style="31" customWidth="1"/>
    <col min="12" max="12" width="6.00390625" style="31" customWidth="1"/>
    <col min="13" max="17" width="9.57421875" style="31" customWidth="1"/>
    <col min="18" max="16384" width="9.140625" style="31" customWidth="1"/>
  </cols>
  <sheetData>
    <row r="1" spans="1:23" s="26" customFormat="1" ht="20.25" customHeight="1">
      <c r="A1" s="15" t="s">
        <v>29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W1" s="28"/>
    </row>
    <row r="2" spans="1:16" s="43" customFormat="1" ht="20.25" customHeight="1">
      <c r="A2" s="1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3" s="43" customFormat="1" ht="12.75" customHeight="1">
      <c r="C3" s="29" t="s">
        <v>32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1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</row>
    <row r="5" spans="1:17" ht="19.5" customHeight="1">
      <c r="A5" s="37"/>
      <c r="B5" s="37"/>
      <c r="C5" s="78" t="s">
        <v>175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9.5" customHeight="1">
      <c r="A7" s="79"/>
      <c r="B7" s="37"/>
      <c r="C7" s="37"/>
      <c r="D7" s="37"/>
      <c r="E7" s="37"/>
      <c r="F7" s="37"/>
      <c r="G7" s="37"/>
      <c r="H7" s="37"/>
      <c r="I7" s="37"/>
      <c r="J7" s="40"/>
      <c r="K7" s="40"/>
      <c r="L7" s="37"/>
      <c r="M7" s="37"/>
      <c r="N7" s="37"/>
      <c r="O7" s="37"/>
      <c r="P7" s="37"/>
      <c r="Q7" s="37"/>
    </row>
    <row r="8" spans="1:17" ht="19.5" customHeight="1">
      <c r="A8" s="80" t="s">
        <v>35</v>
      </c>
      <c r="B8" s="138" t="s">
        <v>8</v>
      </c>
      <c r="C8" s="142" t="s">
        <v>0</v>
      </c>
      <c r="D8" s="144" t="s">
        <v>1</v>
      </c>
      <c r="E8" s="140" t="s">
        <v>7</v>
      </c>
      <c r="F8" s="136" t="s">
        <v>2</v>
      </c>
      <c r="G8" s="136" t="s">
        <v>4</v>
      </c>
      <c r="H8" s="136" t="s">
        <v>3</v>
      </c>
      <c r="I8" s="136" t="s">
        <v>6</v>
      </c>
      <c r="J8" s="174" t="s">
        <v>52</v>
      </c>
      <c r="K8" s="175" t="s">
        <v>10</v>
      </c>
      <c r="L8" s="37"/>
      <c r="M8" s="37"/>
      <c r="N8" s="37"/>
      <c r="O8" s="37"/>
      <c r="P8" s="37"/>
      <c r="Q8" s="37"/>
    </row>
    <row r="9" spans="1:17" ht="15" customHeight="1">
      <c r="A9" s="38" t="s">
        <v>21</v>
      </c>
      <c r="B9" s="139"/>
      <c r="C9" s="143"/>
      <c r="D9" s="145"/>
      <c r="E9" s="141"/>
      <c r="F9" s="137"/>
      <c r="G9" s="137"/>
      <c r="H9" s="137"/>
      <c r="I9" s="137"/>
      <c r="J9" s="174"/>
      <c r="K9" s="175"/>
      <c r="L9" s="37"/>
      <c r="M9" s="37"/>
      <c r="N9" s="37"/>
      <c r="O9" s="37"/>
      <c r="P9" s="37"/>
      <c r="Q9" s="37"/>
    </row>
    <row r="10" spans="1:17" ht="19.5" customHeight="1">
      <c r="A10" s="85">
        <v>1</v>
      </c>
      <c r="B10" s="13">
        <v>104</v>
      </c>
      <c r="C10" s="8" t="s">
        <v>176</v>
      </c>
      <c r="D10" s="9" t="s">
        <v>177</v>
      </c>
      <c r="E10" s="23">
        <v>35195</v>
      </c>
      <c r="F10" s="19">
        <f aca="true" t="shared" si="0" ref="F10:F17">IF(COUNT(E10)=0,"---",42147-E10)</f>
        <v>6952</v>
      </c>
      <c r="G10" s="10" t="s">
        <v>42</v>
      </c>
      <c r="H10" s="11" t="s">
        <v>60</v>
      </c>
      <c r="I10" s="12">
        <v>1</v>
      </c>
      <c r="J10" s="86">
        <v>0.0006798611111111111</v>
      </c>
      <c r="K10" s="87">
        <f>J10*I10</f>
        <v>0.0006798611111111111</v>
      </c>
      <c r="L10" s="37"/>
      <c r="M10" s="37"/>
      <c r="N10" s="37"/>
      <c r="O10" s="37"/>
      <c r="P10" s="37"/>
      <c r="Q10" s="37"/>
    </row>
    <row r="11" spans="1:17" ht="19.5" customHeight="1">
      <c r="A11" s="85">
        <v>2</v>
      </c>
      <c r="B11" s="13">
        <v>100</v>
      </c>
      <c r="C11" s="8" t="s">
        <v>167</v>
      </c>
      <c r="D11" s="9" t="s">
        <v>166</v>
      </c>
      <c r="E11" s="23">
        <v>36263</v>
      </c>
      <c r="F11" s="19">
        <f t="shared" si="0"/>
        <v>5884</v>
      </c>
      <c r="G11" s="10" t="s">
        <v>42</v>
      </c>
      <c r="H11" s="11" t="s">
        <v>60</v>
      </c>
      <c r="I11" s="12">
        <v>1</v>
      </c>
      <c r="J11" s="33">
        <v>0.0007208333333333333</v>
      </c>
      <c r="K11" s="32">
        <f>J11*I11</f>
        <v>0.0007208333333333333</v>
      </c>
      <c r="L11" s="37"/>
      <c r="M11" s="37"/>
      <c r="N11" s="37"/>
      <c r="O11" s="37"/>
      <c r="P11" s="37"/>
      <c r="Q11" s="37"/>
    </row>
    <row r="12" spans="1:17" ht="19.5" customHeight="1">
      <c r="A12" s="85">
        <v>3</v>
      </c>
      <c r="B12" s="13">
        <v>125</v>
      </c>
      <c r="C12" s="8" t="s">
        <v>66</v>
      </c>
      <c r="D12" s="9" t="s">
        <v>65</v>
      </c>
      <c r="E12" s="23">
        <v>36058</v>
      </c>
      <c r="F12" s="19">
        <f t="shared" si="0"/>
        <v>6089</v>
      </c>
      <c r="G12" s="10" t="s">
        <v>38</v>
      </c>
      <c r="H12" s="11" t="s">
        <v>64</v>
      </c>
      <c r="I12" s="12">
        <v>0.95</v>
      </c>
      <c r="J12" s="33">
        <v>0.0009078703703703704</v>
      </c>
      <c r="K12" s="32">
        <f>J12*I12</f>
        <v>0.0008624768518518518</v>
      </c>
      <c r="L12" s="37"/>
      <c r="M12" s="37"/>
      <c r="N12" s="37"/>
      <c r="O12" s="37"/>
      <c r="P12" s="37"/>
      <c r="Q12" s="37"/>
    </row>
    <row r="13" spans="1:17" ht="19.5" customHeight="1">
      <c r="A13" s="85">
        <v>4</v>
      </c>
      <c r="B13" s="13">
        <v>106</v>
      </c>
      <c r="C13" s="8" t="s">
        <v>96</v>
      </c>
      <c r="D13" s="9" t="s">
        <v>178</v>
      </c>
      <c r="E13" s="23">
        <v>35241</v>
      </c>
      <c r="F13" s="19">
        <f t="shared" si="0"/>
        <v>6906</v>
      </c>
      <c r="G13" s="10" t="s">
        <v>42</v>
      </c>
      <c r="H13" s="11" t="s">
        <v>60</v>
      </c>
      <c r="I13" s="12">
        <v>1</v>
      </c>
      <c r="J13" s="33">
        <v>0.0009229166666666666</v>
      </c>
      <c r="K13" s="32">
        <f>J13*I13</f>
        <v>0.0009229166666666666</v>
      </c>
      <c r="L13" s="37"/>
      <c r="M13" s="37"/>
      <c r="N13" s="37"/>
      <c r="O13" s="37"/>
      <c r="P13" s="37"/>
      <c r="Q13" s="37"/>
    </row>
    <row r="14" spans="1:17" ht="19.5" customHeight="1">
      <c r="A14" s="85"/>
      <c r="B14" s="13">
        <v>88</v>
      </c>
      <c r="C14" s="8" t="s">
        <v>169</v>
      </c>
      <c r="D14" s="9" t="s">
        <v>179</v>
      </c>
      <c r="E14" s="23">
        <v>32372</v>
      </c>
      <c r="F14" s="19">
        <f t="shared" si="0"/>
        <v>9775</v>
      </c>
      <c r="G14" s="10" t="s">
        <v>23</v>
      </c>
      <c r="H14" s="11" t="s">
        <v>24</v>
      </c>
      <c r="I14" s="12">
        <v>1</v>
      </c>
      <c r="J14" s="33" t="s">
        <v>36</v>
      </c>
      <c r="K14" s="32"/>
      <c r="L14" s="37"/>
      <c r="M14" s="37"/>
      <c r="N14" s="37"/>
      <c r="O14" s="37"/>
      <c r="P14" s="37"/>
      <c r="Q14" s="37"/>
    </row>
    <row r="15" spans="1:17" ht="19.5" customHeight="1">
      <c r="A15" s="85"/>
      <c r="B15" s="13">
        <v>101</v>
      </c>
      <c r="C15" s="8" t="s">
        <v>169</v>
      </c>
      <c r="D15" s="9" t="s">
        <v>168</v>
      </c>
      <c r="E15" s="23">
        <v>35344</v>
      </c>
      <c r="F15" s="19">
        <f t="shared" si="0"/>
        <v>6803</v>
      </c>
      <c r="G15" s="10" t="s">
        <v>30</v>
      </c>
      <c r="H15" s="11" t="s">
        <v>60</v>
      </c>
      <c r="I15" s="12">
        <v>1</v>
      </c>
      <c r="J15" s="33" t="s">
        <v>36</v>
      </c>
      <c r="K15" s="32"/>
      <c r="L15" s="37"/>
      <c r="M15" s="37"/>
      <c r="N15" s="37"/>
      <c r="O15" s="37"/>
      <c r="P15" s="37"/>
      <c r="Q15" s="37"/>
    </row>
    <row r="16" spans="1:17" ht="19.5" customHeight="1">
      <c r="A16" s="85"/>
      <c r="B16" s="13">
        <v>82</v>
      </c>
      <c r="C16" s="8" t="s">
        <v>72</v>
      </c>
      <c r="D16" s="9" t="s">
        <v>71</v>
      </c>
      <c r="E16" s="23">
        <v>27159</v>
      </c>
      <c r="F16" s="19">
        <f t="shared" si="0"/>
        <v>14988</v>
      </c>
      <c r="G16" s="10" t="s">
        <v>23</v>
      </c>
      <c r="H16" s="11" t="s">
        <v>37</v>
      </c>
      <c r="I16" s="12">
        <v>1</v>
      </c>
      <c r="J16" s="33" t="s">
        <v>36</v>
      </c>
      <c r="K16" s="32"/>
      <c r="L16" s="37"/>
      <c r="M16" s="37"/>
      <c r="N16" s="37"/>
      <c r="O16" s="37"/>
      <c r="P16" s="37"/>
      <c r="Q16" s="37"/>
    </row>
    <row r="17" spans="1:17" ht="19.5" customHeight="1">
      <c r="A17" s="85"/>
      <c r="B17" s="13">
        <v>72</v>
      </c>
      <c r="C17" s="8" t="s">
        <v>26</v>
      </c>
      <c r="D17" s="9" t="s">
        <v>27</v>
      </c>
      <c r="E17" s="23">
        <v>23542</v>
      </c>
      <c r="F17" s="19">
        <f t="shared" si="0"/>
        <v>18605</v>
      </c>
      <c r="G17" s="10" t="s">
        <v>23</v>
      </c>
      <c r="H17" s="11" t="s">
        <v>28</v>
      </c>
      <c r="I17" s="12">
        <v>1</v>
      </c>
      <c r="J17" s="33" t="s">
        <v>36</v>
      </c>
      <c r="K17" s="32"/>
      <c r="L17" s="37"/>
      <c r="M17" s="37"/>
      <c r="N17" s="37"/>
      <c r="O17" s="37"/>
      <c r="P17" s="37"/>
      <c r="Q17" s="37"/>
    </row>
  </sheetData>
  <sheetProtection/>
  <mergeCells count="10"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7.57421875" style="31" customWidth="1"/>
    <col min="2" max="2" width="4.57421875" style="31" customWidth="1"/>
    <col min="3" max="3" width="10.57421875" style="31" bestFit="1" customWidth="1"/>
    <col min="4" max="4" width="14.28125" style="31" customWidth="1"/>
    <col min="5" max="5" width="9.00390625" style="31" customWidth="1"/>
    <col min="6" max="6" width="5.00390625" style="31" bestFit="1" customWidth="1"/>
    <col min="7" max="7" width="3.421875" style="31" customWidth="1"/>
    <col min="8" max="8" width="7.7109375" style="31" bestFit="1" customWidth="1"/>
    <col min="9" max="10" width="4.421875" style="31" customWidth="1"/>
    <col min="11" max="11" width="9.57421875" style="31" customWidth="1"/>
    <col min="12" max="13" width="7.8515625" style="31" customWidth="1"/>
    <col min="14" max="18" width="9.57421875" style="31" customWidth="1"/>
    <col min="19" max="16384" width="9.140625" style="31" customWidth="1"/>
  </cols>
  <sheetData>
    <row r="1" spans="1:26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Z1" s="28"/>
    </row>
    <row r="2" spans="1:19" s="43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4:16" s="43" customFormat="1" ht="12.75" customHeight="1">
      <c r="D3" s="29" t="s">
        <v>199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3" ht="12.75" customHeigh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8" ht="19.5" customHeight="1">
      <c r="A5" s="37"/>
      <c r="B5" s="37"/>
      <c r="C5" s="78" t="s">
        <v>215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9.5" customHeight="1">
      <c r="A7" s="79"/>
      <c r="B7" s="37"/>
      <c r="C7" s="37"/>
      <c r="D7" s="37"/>
      <c r="E7" s="37"/>
      <c r="F7" s="37"/>
      <c r="G7" s="37"/>
      <c r="H7" s="37"/>
      <c r="I7" s="37"/>
      <c r="J7" s="37"/>
      <c r="K7" s="40"/>
      <c r="L7" s="40"/>
      <c r="M7" s="40"/>
      <c r="N7" s="37"/>
      <c r="O7" s="37"/>
      <c r="P7" s="37"/>
      <c r="Q7" s="37"/>
      <c r="R7" s="37"/>
    </row>
    <row r="8" spans="1:18" ht="19.5" customHeight="1">
      <c r="A8" s="80" t="s">
        <v>35</v>
      </c>
      <c r="B8" s="138" t="s">
        <v>8</v>
      </c>
      <c r="C8" s="142" t="s">
        <v>0</v>
      </c>
      <c r="D8" s="144" t="s">
        <v>1</v>
      </c>
      <c r="E8" s="140" t="s">
        <v>7</v>
      </c>
      <c r="F8" s="136" t="s">
        <v>2</v>
      </c>
      <c r="G8" s="136" t="s">
        <v>4</v>
      </c>
      <c r="H8" s="136" t="s">
        <v>3</v>
      </c>
      <c r="I8" s="136" t="s">
        <v>6</v>
      </c>
      <c r="J8" s="158" t="s">
        <v>53</v>
      </c>
      <c r="K8" s="174" t="s">
        <v>52</v>
      </c>
      <c r="L8" s="175" t="s">
        <v>10</v>
      </c>
      <c r="M8" s="175" t="s">
        <v>51</v>
      </c>
      <c r="N8" s="37"/>
      <c r="O8" s="37"/>
      <c r="P8" s="37"/>
      <c r="Q8" s="37"/>
      <c r="R8" s="37"/>
    </row>
    <row r="9" spans="1:18" ht="15" customHeight="1">
      <c r="A9" s="130" t="s">
        <v>50</v>
      </c>
      <c r="B9" s="139"/>
      <c r="C9" s="143"/>
      <c r="D9" s="145"/>
      <c r="E9" s="141"/>
      <c r="F9" s="137"/>
      <c r="G9" s="137"/>
      <c r="H9" s="137"/>
      <c r="I9" s="137"/>
      <c r="J9" s="159"/>
      <c r="K9" s="174"/>
      <c r="L9" s="175"/>
      <c r="M9" s="175"/>
      <c r="N9" s="37"/>
      <c r="O9" s="37"/>
      <c r="P9" s="37"/>
      <c r="Q9" s="37"/>
      <c r="R9" s="37"/>
    </row>
    <row r="10" spans="1:13" s="47" customFormat="1" ht="18" customHeight="1">
      <c r="A10" s="82">
        <v>1</v>
      </c>
      <c r="B10" s="13">
        <v>78</v>
      </c>
      <c r="C10" s="8" t="s">
        <v>40</v>
      </c>
      <c r="D10" s="9" t="s">
        <v>39</v>
      </c>
      <c r="E10" s="46">
        <v>22772</v>
      </c>
      <c r="F10" s="19">
        <f>IF(COUNT(E10)=0,"---",42147-E10)</f>
        <v>19375</v>
      </c>
      <c r="G10" s="10" t="s">
        <v>38</v>
      </c>
      <c r="H10" s="11" t="s">
        <v>37</v>
      </c>
      <c r="I10" s="12">
        <v>0.95</v>
      </c>
      <c r="J10" s="12">
        <v>0.8113</v>
      </c>
      <c r="K10" s="83">
        <v>0.0011307870370370371</v>
      </c>
      <c r="L10" s="84">
        <f aca="true" t="shared" si="0" ref="L10:M12">K10*I10</f>
        <v>0.0010742476851851852</v>
      </c>
      <c r="M10" s="84">
        <f t="shared" si="0"/>
        <v>0.0008715371469907408</v>
      </c>
    </row>
    <row r="11" spans="1:13" s="47" customFormat="1" ht="18" customHeight="1">
      <c r="A11" s="82">
        <v>2</v>
      </c>
      <c r="B11" s="13">
        <v>77</v>
      </c>
      <c r="C11" s="8" t="s">
        <v>44</v>
      </c>
      <c r="D11" s="9" t="s">
        <v>43</v>
      </c>
      <c r="E11" s="46">
        <v>22788</v>
      </c>
      <c r="F11" s="19">
        <f>IF(COUNT(E11)=0,"---",42147-E11)</f>
        <v>19359</v>
      </c>
      <c r="G11" s="10" t="s">
        <v>42</v>
      </c>
      <c r="H11" s="11" t="s">
        <v>37</v>
      </c>
      <c r="I11" s="12">
        <v>1</v>
      </c>
      <c r="J11" s="12">
        <v>0.8197</v>
      </c>
      <c r="K11" s="83">
        <v>0.0016731481481481484</v>
      </c>
      <c r="L11" s="84">
        <f t="shared" si="0"/>
        <v>0.0016731481481481484</v>
      </c>
      <c r="M11" s="84">
        <f t="shared" si="0"/>
        <v>0.0013714795370370373</v>
      </c>
    </row>
    <row r="12" spans="1:13" s="47" customFormat="1" ht="18" customHeight="1">
      <c r="A12" s="82">
        <v>3</v>
      </c>
      <c r="B12" s="13">
        <v>74</v>
      </c>
      <c r="C12" s="8" t="s">
        <v>81</v>
      </c>
      <c r="D12" s="9" t="s">
        <v>80</v>
      </c>
      <c r="E12" s="46">
        <v>22537</v>
      </c>
      <c r="F12" s="19">
        <f>IF(COUNT(E12)=0,"---",42147-E12)</f>
        <v>19610</v>
      </c>
      <c r="G12" s="10" t="s">
        <v>23</v>
      </c>
      <c r="H12" s="11" t="s">
        <v>28</v>
      </c>
      <c r="I12" s="12">
        <v>1</v>
      </c>
      <c r="J12" s="12">
        <v>0.8113</v>
      </c>
      <c r="K12" s="83">
        <v>0.001858449074074074</v>
      </c>
      <c r="L12" s="84">
        <f t="shared" si="0"/>
        <v>0.001858449074074074</v>
      </c>
      <c r="M12" s="84">
        <f t="shared" si="0"/>
        <v>0.0015077597337962963</v>
      </c>
    </row>
    <row r="13" spans="1:13" s="47" customFormat="1" ht="18" customHeight="1">
      <c r="A13" s="82"/>
      <c r="B13" s="13">
        <v>79</v>
      </c>
      <c r="C13" s="8" t="s">
        <v>46</v>
      </c>
      <c r="D13" s="9" t="s">
        <v>45</v>
      </c>
      <c r="E13" s="46">
        <v>26668</v>
      </c>
      <c r="F13" s="19">
        <f>IF(COUNT(E13)=0,"---",42147-E13)</f>
        <v>15479</v>
      </c>
      <c r="G13" s="10" t="s">
        <v>23</v>
      </c>
      <c r="H13" s="11" t="s">
        <v>37</v>
      </c>
      <c r="I13" s="12">
        <v>1</v>
      </c>
      <c r="J13" s="12">
        <v>0.9049</v>
      </c>
      <c r="K13" s="83" t="s">
        <v>36</v>
      </c>
      <c r="L13" s="84"/>
      <c r="M13" s="84"/>
    </row>
  </sheetData>
  <sheetProtection/>
  <mergeCells count="12"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3.140625" style="31" customWidth="1"/>
    <col min="2" max="2" width="1.8515625" style="31" customWidth="1"/>
    <col min="3" max="3" width="4.57421875" style="31" customWidth="1"/>
    <col min="4" max="4" width="10.57421875" style="31" bestFit="1" customWidth="1"/>
    <col min="5" max="5" width="14.28125" style="31" customWidth="1"/>
    <col min="6" max="6" width="9.00390625" style="31" customWidth="1"/>
    <col min="7" max="7" width="5.00390625" style="31" bestFit="1" customWidth="1"/>
    <col min="8" max="8" width="3.421875" style="31" customWidth="1"/>
    <col min="9" max="9" width="7.7109375" style="31" bestFit="1" customWidth="1"/>
    <col min="10" max="10" width="4.421875" style="31" customWidth="1"/>
    <col min="11" max="11" width="5.140625" style="31" customWidth="1"/>
    <col min="12" max="12" width="9.57421875" style="31" customWidth="1"/>
    <col min="13" max="13" width="7.8515625" style="31" customWidth="1"/>
    <col min="14" max="14" width="7.7109375" style="31" customWidth="1"/>
    <col min="15" max="15" width="6.00390625" style="31" customWidth="1"/>
    <col min="16" max="20" width="9.57421875" style="31" customWidth="1"/>
    <col min="21" max="16384" width="9.140625" style="31" customWidth="1"/>
  </cols>
  <sheetData>
    <row r="1" spans="1:25" s="26" customFormat="1" ht="20.25" customHeight="1">
      <c r="A1" s="15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Y1" s="28"/>
    </row>
    <row r="2" spans="1:18" s="43" customFormat="1" ht="20.25" customHeight="1">
      <c r="A2" s="15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4:15" s="43" customFormat="1" ht="12.75" customHeight="1">
      <c r="D3" s="29" t="s">
        <v>199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3:14" ht="12.75" customHeight="1"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20" ht="19.5" customHeight="1">
      <c r="A5" s="37"/>
      <c r="B5" s="37"/>
      <c r="C5" s="37"/>
      <c r="D5" s="78" t="s">
        <v>216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9.5" customHeight="1">
      <c r="A7" s="79"/>
      <c r="B7" s="79"/>
      <c r="C7" s="37"/>
      <c r="D7" s="37"/>
      <c r="E7" s="37"/>
      <c r="F7" s="37"/>
      <c r="G7" s="37"/>
      <c r="H7" s="37"/>
      <c r="I7" s="37"/>
      <c r="J7" s="37"/>
      <c r="K7" s="37"/>
      <c r="L7" s="40"/>
      <c r="M7" s="40"/>
      <c r="N7" s="40"/>
      <c r="O7" s="37"/>
      <c r="P7" s="37"/>
      <c r="Q7" s="37"/>
      <c r="R7" s="37"/>
      <c r="S7" s="37"/>
      <c r="T7" s="37"/>
    </row>
    <row r="8" spans="1:20" ht="19.5" customHeight="1">
      <c r="A8" s="178" t="s">
        <v>35</v>
      </c>
      <c r="B8" s="179"/>
      <c r="C8" s="138" t="s">
        <v>8</v>
      </c>
      <c r="D8" s="142" t="s">
        <v>0</v>
      </c>
      <c r="E8" s="144" t="s">
        <v>1</v>
      </c>
      <c r="F8" s="140" t="s">
        <v>7</v>
      </c>
      <c r="G8" s="136" t="s">
        <v>2</v>
      </c>
      <c r="H8" s="136" t="s">
        <v>4</v>
      </c>
      <c r="I8" s="136" t="s">
        <v>3</v>
      </c>
      <c r="J8" s="136" t="s">
        <v>6</v>
      </c>
      <c r="K8" s="140" t="s">
        <v>53</v>
      </c>
      <c r="L8" s="174" t="s">
        <v>52</v>
      </c>
      <c r="M8" s="175" t="s">
        <v>10</v>
      </c>
      <c r="N8" s="175" t="s">
        <v>51</v>
      </c>
      <c r="O8" s="37"/>
      <c r="P8" s="37"/>
      <c r="Q8" s="37"/>
      <c r="R8" s="37"/>
      <c r="S8" s="37"/>
      <c r="T8" s="37"/>
    </row>
    <row r="9" spans="1:20" ht="15" customHeight="1">
      <c r="A9" s="146" t="s">
        <v>50</v>
      </c>
      <c r="B9" s="148"/>
      <c r="C9" s="139"/>
      <c r="D9" s="143"/>
      <c r="E9" s="145"/>
      <c r="F9" s="141"/>
      <c r="G9" s="137"/>
      <c r="H9" s="137"/>
      <c r="I9" s="137"/>
      <c r="J9" s="137"/>
      <c r="K9" s="141"/>
      <c r="L9" s="174"/>
      <c r="M9" s="175"/>
      <c r="N9" s="175"/>
      <c r="O9" s="37"/>
      <c r="P9" s="37"/>
      <c r="Q9" s="37"/>
      <c r="R9" s="37"/>
      <c r="S9" s="37"/>
      <c r="T9" s="37"/>
    </row>
    <row r="10" spans="1:20" ht="19.5" customHeight="1">
      <c r="A10" s="176">
        <v>1</v>
      </c>
      <c r="B10" s="177"/>
      <c r="C10" s="13">
        <v>80</v>
      </c>
      <c r="D10" s="8" t="s">
        <v>68</v>
      </c>
      <c r="E10" s="9" t="s">
        <v>67</v>
      </c>
      <c r="F10" s="23">
        <v>24406</v>
      </c>
      <c r="G10" s="19">
        <f aca="true" t="shared" si="0" ref="G10:G16">IF(COUNT(F10)=0,"---",42147-F10)</f>
        <v>17741</v>
      </c>
      <c r="H10" s="10" t="s">
        <v>23</v>
      </c>
      <c r="I10" s="11" t="s">
        <v>37</v>
      </c>
      <c r="J10" s="12">
        <v>1</v>
      </c>
      <c r="K10" s="35">
        <v>0.884</v>
      </c>
      <c r="L10" s="33">
        <v>0.0007650462962962962</v>
      </c>
      <c r="M10" s="32">
        <f aca="true" t="shared" si="1" ref="M10:N14">L10*J10</f>
        <v>0.0007650462962962962</v>
      </c>
      <c r="N10" s="32">
        <f t="shared" si="1"/>
        <v>0.0006763009259259259</v>
      </c>
      <c r="O10" s="37"/>
      <c r="P10" s="37"/>
      <c r="Q10" s="37"/>
      <c r="R10" s="37"/>
      <c r="S10" s="37"/>
      <c r="T10" s="37"/>
    </row>
    <row r="11" spans="1:20" ht="19.5" customHeight="1">
      <c r="A11" s="176">
        <v>2</v>
      </c>
      <c r="B11" s="177"/>
      <c r="C11" s="13">
        <v>117</v>
      </c>
      <c r="D11" s="8" t="s">
        <v>58</v>
      </c>
      <c r="E11" s="9" t="s">
        <v>57</v>
      </c>
      <c r="F11" s="23">
        <v>20938</v>
      </c>
      <c r="G11" s="19">
        <f t="shared" si="0"/>
        <v>21209</v>
      </c>
      <c r="H11" s="10" t="s">
        <v>42</v>
      </c>
      <c r="I11" s="11" t="s">
        <v>9</v>
      </c>
      <c r="J11" s="12">
        <v>1</v>
      </c>
      <c r="K11" s="35">
        <v>0.8273</v>
      </c>
      <c r="L11" s="33">
        <v>0.0008826388888888889</v>
      </c>
      <c r="M11" s="32">
        <f t="shared" si="1"/>
        <v>0.0008826388888888889</v>
      </c>
      <c r="N11" s="32">
        <f t="shared" si="1"/>
        <v>0.0007302071527777778</v>
      </c>
      <c r="O11" s="37"/>
      <c r="P11" s="37"/>
      <c r="Q11" s="37"/>
      <c r="R11" s="37"/>
      <c r="S11" s="37"/>
      <c r="T11" s="37"/>
    </row>
    <row r="12" spans="1:20" ht="19.5" customHeight="1">
      <c r="A12" s="176">
        <v>3</v>
      </c>
      <c r="B12" s="177"/>
      <c r="C12" s="13">
        <v>113</v>
      </c>
      <c r="D12" s="8" t="s">
        <v>70</v>
      </c>
      <c r="E12" s="9" t="s">
        <v>69</v>
      </c>
      <c r="F12" s="23">
        <v>24822</v>
      </c>
      <c r="G12" s="19">
        <f t="shared" si="0"/>
        <v>17325</v>
      </c>
      <c r="H12" s="10" t="s">
        <v>42</v>
      </c>
      <c r="I12" s="11" t="s">
        <v>9</v>
      </c>
      <c r="J12" s="12">
        <v>1</v>
      </c>
      <c r="K12" s="35">
        <v>0.8901</v>
      </c>
      <c r="L12" s="33">
        <v>0.0009428240740740742</v>
      </c>
      <c r="M12" s="32">
        <f t="shared" si="1"/>
        <v>0.0009428240740740742</v>
      </c>
      <c r="N12" s="32">
        <f t="shared" si="1"/>
        <v>0.0008392077083333335</v>
      </c>
      <c r="O12" s="37"/>
      <c r="P12" s="37"/>
      <c r="Q12" s="37"/>
      <c r="R12" s="37"/>
      <c r="S12" s="37"/>
      <c r="T12" s="37"/>
    </row>
    <row r="13" spans="1:20" ht="19.5" customHeight="1">
      <c r="A13" s="176">
        <v>4</v>
      </c>
      <c r="B13" s="177"/>
      <c r="C13" s="13">
        <v>72</v>
      </c>
      <c r="D13" s="8" t="s">
        <v>26</v>
      </c>
      <c r="E13" s="9" t="s">
        <v>27</v>
      </c>
      <c r="F13" s="23">
        <v>23542</v>
      </c>
      <c r="G13" s="19">
        <f t="shared" si="0"/>
        <v>18605</v>
      </c>
      <c r="H13" s="10" t="s">
        <v>23</v>
      </c>
      <c r="I13" s="11" t="s">
        <v>28</v>
      </c>
      <c r="J13" s="12">
        <v>1</v>
      </c>
      <c r="K13" s="35">
        <v>0.8718</v>
      </c>
      <c r="L13" s="33">
        <v>0.0010204861111111111</v>
      </c>
      <c r="M13" s="32">
        <f t="shared" si="1"/>
        <v>0.0010204861111111111</v>
      </c>
      <c r="N13" s="32">
        <f t="shared" si="1"/>
        <v>0.0008896597916666667</v>
      </c>
      <c r="O13" s="37"/>
      <c r="P13" s="37"/>
      <c r="Q13" s="37"/>
      <c r="R13" s="37"/>
      <c r="S13" s="37"/>
      <c r="T13" s="37"/>
    </row>
    <row r="14" spans="1:20" ht="19.5" customHeight="1">
      <c r="A14" s="176">
        <v>5</v>
      </c>
      <c r="B14" s="177"/>
      <c r="C14" s="13">
        <v>122</v>
      </c>
      <c r="D14" s="8" t="s">
        <v>56</v>
      </c>
      <c r="E14" s="9" t="s">
        <v>55</v>
      </c>
      <c r="F14" s="23">
        <v>20151</v>
      </c>
      <c r="G14" s="19">
        <f t="shared" si="0"/>
        <v>21996</v>
      </c>
      <c r="H14" s="10" t="s">
        <v>25</v>
      </c>
      <c r="I14" s="11" t="s">
        <v>9</v>
      </c>
      <c r="J14" s="12">
        <v>1</v>
      </c>
      <c r="K14" s="35">
        <v>0.8166</v>
      </c>
      <c r="L14" s="33">
        <v>0.0013638888888888887</v>
      </c>
      <c r="M14" s="32">
        <f t="shared" si="1"/>
        <v>0.0013638888888888887</v>
      </c>
      <c r="N14" s="32">
        <f t="shared" si="1"/>
        <v>0.0011137516666666664</v>
      </c>
      <c r="O14" s="37"/>
      <c r="P14" s="37"/>
      <c r="Q14" s="37"/>
      <c r="R14" s="37"/>
      <c r="S14" s="37"/>
      <c r="T14" s="37"/>
    </row>
    <row r="15" spans="1:20" ht="19.5" customHeight="1">
      <c r="A15" s="176">
        <v>6</v>
      </c>
      <c r="B15" s="177"/>
      <c r="C15" s="13">
        <v>82</v>
      </c>
      <c r="D15" s="8" t="s">
        <v>72</v>
      </c>
      <c r="E15" s="9" t="s">
        <v>71</v>
      </c>
      <c r="F15" s="23">
        <v>27159</v>
      </c>
      <c r="G15" s="19">
        <f t="shared" si="0"/>
        <v>14988</v>
      </c>
      <c r="H15" s="10" t="s">
        <v>23</v>
      </c>
      <c r="I15" s="11" t="s">
        <v>37</v>
      </c>
      <c r="J15" s="12">
        <v>1</v>
      </c>
      <c r="K15" s="35">
        <v>0.9285</v>
      </c>
      <c r="L15" s="33" t="s">
        <v>36</v>
      </c>
      <c r="M15" s="32"/>
      <c r="N15" s="32"/>
      <c r="O15" s="37"/>
      <c r="P15" s="37"/>
      <c r="Q15" s="37"/>
      <c r="R15" s="37"/>
      <c r="S15" s="37"/>
      <c r="T15" s="37"/>
    </row>
    <row r="16" spans="1:20" ht="19.5" customHeight="1">
      <c r="A16" s="176">
        <v>7</v>
      </c>
      <c r="B16" s="177"/>
      <c r="C16" s="13">
        <v>81</v>
      </c>
      <c r="D16" s="8" t="s">
        <v>71</v>
      </c>
      <c r="E16" s="9" t="s">
        <v>159</v>
      </c>
      <c r="F16" s="23">
        <v>21607</v>
      </c>
      <c r="G16" s="19">
        <f t="shared" si="0"/>
        <v>20540</v>
      </c>
      <c r="H16" s="10" t="s">
        <v>23</v>
      </c>
      <c r="I16" s="11" t="s">
        <v>37</v>
      </c>
      <c r="J16" s="12">
        <v>1</v>
      </c>
      <c r="K16" s="35">
        <v>0.838</v>
      </c>
      <c r="L16" s="33" t="s">
        <v>36</v>
      </c>
      <c r="M16" s="32"/>
      <c r="N16" s="32"/>
      <c r="O16" s="37"/>
      <c r="P16" s="37"/>
      <c r="Q16" s="37"/>
      <c r="R16" s="37"/>
      <c r="S16" s="37"/>
      <c r="T16" s="37"/>
    </row>
  </sheetData>
  <sheetProtection/>
  <mergeCells count="21">
    <mergeCell ref="G8:G9"/>
    <mergeCell ref="I8:I9"/>
    <mergeCell ref="J8:J9"/>
    <mergeCell ref="K8:K9"/>
    <mergeCell ref="L8:L9"/>
    <mergeCell ref="M8:M9"/>
    <mergeCell ref="A8:B8"/>
    <mergeCell ref="C8:C9"/>
    <mergeCell ref="D8:D9"/>
    <mergeCell ref="E8:E9"/>
    <mergeCell ref="F8:F9"/>
    <mergeCell ref="A14:B14"/>
    <mergeCell ref="A15:B15"/>
    <mergeCell ref="A16:B16"/>
    <mergeCell ref="N8:N9"/>
    <mergeCell ref="A9:B9"/>
    <mergeCell ref="A10:B10"/>
    <mergeCell ref="A11:B11"/>
    <mergeCell ref="A12:B12"/>
    <mergeCell ref="A13:B13"/>
    <mergeCell ref="H8:H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Alfonsas</cp:lastModifiedBy>
  <cp:lastPrinted>2015-05-24T08:05:12Z</cp:lastPrinted>
  <dcterms:created xsi:type="dcterms:W3CDTF">2012-02-28T17:40:13Z</dcterms:created>
  <dcterms:modified xsi:type="dcterms:W3CDTF">2015-05-25T06:07:14Z</dcterms:modified>
  <cp:category/>
  <cp:version/>
  <cp:contentType/>
  <cp:contentStatus/>
</cp:coreProperties>
</file>