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6608" windowHeight="9432" firstSheet="9" activeTab="21"/>
  </bookViews>
  <sheets>
    <sheet name="Virselis" sheetId="1" r:id="rId1"/>
    <sheet name="60 M" sheetId="2" r:id="rId2"/>
    <sheet name="60 V " sheetId="4" r:id="rId3"/>
    <sheet name="200 M " sheetId="14" r:id="rId4"/>
    <sheet name="200 V " sheetId="13" r:id="rId5"/>
    <sheet name="400 M" sheetId="10" r:id="rId6"/>
    <sheet name="400 M vet" sheetId="20" r:id="rId7"/>
    <sheet name="400 V " sheetId="11" r:id="rId8"/>
    <sheet name="400 V vet" sheetId="21" r:id="rId9"/>
    <sheet name="800 M" sheetId="16" r:id="rId10"/>
    <sheet name="800 V" sheetId="18" r:id="rId11"/>
    <sheet name="1500 M" sheetId="6" r:id="rId12"/>
    <sheet name="1500 V" sheetId="9" r:id="rId13"/>
    <sheet name="3000" sheetId="19" r:id="rId14"/>
    <sheet name="A M" sheetId="7" r:id="rId15"/>
    <sheet name="A V" sheetId="8" r:id="rId16"/>
    <sheet name="Rutulys M" sheetId="5" r:id="rId17"/>
    <sheet name="Rutulys M vet" sheetId="17" r:id="rId18"/>
    <sheet name="Rutulys V" sheetId="12" r:id="rId19"/>
    <sheet name="Rutulys V vet" sheetId="22" r:id="rId20"/>
    <sheet name="Tolis M" sheetId="15" r:id="rId21"/>
    <sheet name="Tolis V" sheetId="23" r:id="rId22"/>
  </sheets>
  <definedNames>
    <definedName name="Sektoriu_Tolis_V_List" localSheetId="11">#REF!</definedName>
    <definedName name="Sektoriu_Tolis_V_List" localSheetId="12">#REF!</definedName>
    <definedName name="Sektoriu_Tolis_V_List" localSheetId="3">#REF!</definedName>
    <definedName name="Sektoriu_Tolis_V_List" localSheetId="4">#REF!</definedName>
    <definedName name="Sektoriu_Tolis_V_List" localSheetId="13">#REF!</definedName>
    <definedName name="Sektoriu_Tolis_V_List" localSheetId="5">#REF!</definedName>
    <definedName name="Sektoriu_Tolis_V_List" localSheetId="6">#REF!</definedName>
    <definedName name="Sektoriu_Tolis_V_List" localSheetId="7">#REF!</definedName>
    <definedName name="Sektoriu_Tolis_V_List" localSheetId="8">#REF!</definedName>
    <definedName name="Sektoriu_Tolis_V_List" localSheetId="9">#REF!</definedName>
    <definedName name="Sektoriu_Tolis_V_List" localSheetId="10">#REF!</definedName>
    <definedName name="Sektoriu_Tolis_V_List" localSheetId="15">#REF!</definedName>
    <definedName name="Sektoriu_Tolis_V_List" localSheetId="17">#REF!</definedName>
    <definedName name="Sektoriu_Tolis_V_List" localSheetId="18">#REF!</definedName>
    <definedName name="Sektoriu_Tolis_V_List" localSheetId="19">#REF!</definedName>
    <definedName name="Sektoriu_Tolis_V_List">#REF!</definedName>
  </definedNames>
  <calcPr calcId="145621"/>
</workbook>
</file>

<file path=xl/calcChain.xml><?xml version="1.0" encoding="utf-8"?>
<calcChain xmlns="http://schemas.openxmlformats.org/spreadsheetml/2006/main">
  <c r="I24" i="23" l="1"/>
  <c r="I23" i="23"/>
  <c r="I22" i="23"/>
  <c r="I21" i="23"/>
  <c r="U20" i="23"/>
  <c r="V20" i="23" s="1"/>
  <c r="W20" i="23" s="1"/>
  <c r="I20" i="23"/>
  <c r="U19" i="23"/>
  <c r="V19" i="23" s="1"/>
  <c r="W19" i="23" s="1"/>
  <c r="I19" i="23"/>
  <c r="U18" i="23"/>
  <c r="V18" i="23" s="1"/>
  <c r="W18" i="23" s="1"/>
  <c r="I18" i="23"/>
  <c r="U17" i="23"/>
  <c r="V17" i="23" s="1"/>
  <c r="W17" i="23" s="1"/>
  <c r="I17" i="23"/>
  <c r="U16" i="23"/>
  <c r="V16" i="23" s="1"/>
  <c r="W16" i="23" s="1"/>
  <c r="I16" i="23"/>
  <c r="U15" i="23"/>
  <c r="V15" i="23" s="1"/>
  <c r="W15" i="23" s="1"/>
  <c r="I15" i="23"/>
  <c r="U14" i="23"/>
  <c r="V14" i="23" s="1"/>
  <c r="W14" i="23" s="1"/>
  <c r="I14" i="23"/>
  <c r="U13" i="23"/>
  <c r="V13" i="23" s="1"/>
  <c r="W13" i="23" s="1"/>
  <c r="I13" i="23"/>
  <c r="U12" i="23"/>
  <c r="V12" i="23" s="1"/>
  <c r="W12" i="23" s="1"/>
  <c r="I12" i="23"/>
  <c r="U11" i="23"/>
  <c r="V11" i="23" s="1"/>
  <c r="W11" i="23" s="1"/>
  <c r="I11" i="23"/>
  <c r="U10" i="23"/>
  <c r="V10" i="23" s="1"/>
  <c r="W10" i="23" s="1"/>
  <c r="I10" i="23"/>
  <c r="U9" i="23"/>
  <c r="V9" i="23" s="1"/>
  <c r="W9" i="23" s="1"/>
  <c r="I9" i="23"/>
  <c r="T31" i="22" l="1"/>
  <c r="F31" i="22"/>
  <c r="T30" i="22"/>
  <c r="F30" i="22"/>
  <c r="T29" i="22"/>
  <c r="F29" i="22"/>
  <c r="T28" i="22"/>
  <c r="F28" i="22"/>
  <c r="T27" i="22"/>
  <c r="F27" i="22"/>
  <c r="R26" i="22"/>
  <c r="S26" i="22" s="1"/>
  <c r="T26" i="22" s="1"/>
  <c r="F26" i="22"/>
  <c r="R25" i="22"/>
  <c r="S25" i="22" s="1"/>
  <c r="T25" i="22" s="1"/>
  <c r="F25" i="22"/>
  <c r="R24" i="22"/>
  <c r="S24" i="22" s="1"/>
  <c r="T24" i="22" s="1"/>
  <c r="F24" i="22"/>
  <c r="R23" i="22"/>
  <c r="S23" i="22" s="1"/>
  <c r="T23" i="22" s="1"/>
  <c r="F23" i="22"/>
  <c r="R22" i="22"/>
  <c r="S22" i="22" s="1"/>
  <c r="T22" i="22" s="1"/>
  <c r="F22" i="22"/>
  <c r="R21" i="22"/>
  <c r="S21" i="22" s="1"/>
  <c r="T21" i="22" s="1"/>
  <c r="F21" i="22"/>
  <c r="R20" i="22"/>
  <c r="S20" i="22" s="1"/>
  <c r="T20" i="22" s="1"/>
  <c r="F20" i="22"/>
  <c r="R19" i="22"/>
  <c r="S19" i="22" s="1"/>
  <c r="T19" i="22" s="1"/>
  <c r="F19" i="22"/>
  <c r="R18" i="22"/>
  <c r="S18" i="22" s="1"/>
  <c r="T18" i="22" s="1"/>
  <c r="F18" i="22"/>
  <c r="R17" i="22"/>
  <c r="S17" i="22" s="1"/>
  <c r="T17" i="22" s="1"/>
  <c r="F17" i="22"/>
  <c r="F10" i="22"/>
  <c r="F9" i="22"/>
  <c r="M14" i="21"/>
  <c r="F14" i="21"/>
  <c r="M13" i="21"/>
  <c r="F13" i="21"/>
  <c r="L12" i="21"/>
  <c r="M12" i="21" s="1"/>
  <c r="F12" i="21"/>
  <c r="M11" i="21"/>
  <c r="L11" i="21"/>
  <c r="F11" i="21"/>
  <c r="L10" i="21"/>
  <c r="M10" i="21" s="1"/>
  <c r="F10" i="21"/>
  <c r="L9" i="21"/>
  <c r="M9" i="21" s="1"/>
  <c r="F9" i="21"/>
  <c r="P13" i="20" l="1"/>
  <c r="I13" i="20"/>
  <c r="O12" i="20"/>
  <c r="P12" i="20" s="1"/>
  <c r="I12" i="20"/>
  <c r="O11" i="20"/>
  <c r="P11" i="20" s="1"/>
  <c r="I11" i="20"/>
  <c r="P10" i="20"/>
  <c r="O10" i="20"/>
  <c r="I10" i="20"/>
  <c r="O9" i="20"/>
  <c r="P9" i="20" s="1"/>
  <c r="I9" i="20"/>
  <c r="F24" i="19" l="1"/>
  <c r="F23" i="19"/>
  <c r="F22" i="19"/>
  <c r="F21" i="19"/>
  <c r="K20" i="19"/>
  <c r="F20" i="19"/>
  <c r="K19" i="19"/>
  <c r="F19" i="19"/>
  <c r="K18" i="19"/>
  <c r="F18" i="19"/>
  <c r="K17" i="19"/>
  <c r="F17" i="19"/>
  <c r="F10" i="19"/>
  <c r="F9" i="19"/>
  <c r="M14" i="18" l="1"/>
  <c r="H14" i="18"/>
  <c r="M13" i="18"/>
  <c r="H13" i="18"/>
  <c r="M12" i="18"/>
  <c r="H12" i="18"/>
  <c r="M11" i="18"/>
  <c r="H11" i="18"/>
  <c r="M10" i="18"/>
  <c r="H10" i="18"/>
  <c r="M9" i="18"/>
  <c r="H9" i="18"/>
  <c r="T18" i="17" l="1"/>
  <c r="F18" i="17"/>
  <c r="T17" i="17"/>
  <c r="F17" i="17"/>
  <c r="T16" i="17"/>
  <c r="F16" i="17"/>
  <c r="T15" i="17"/>
  <c r="F15" i="17"/>
  <c r="R14" i="17"/>
  <c r="S14" i="17" s="1"/>
  <c r="T14" i="17" s="1"/>
  <c r="F14" i="17"/>
  <c r="R13" i="17"/>
  <c r="S13" i="17" s="1"/>
  <c r="T13" i="17" s="1"/>
  <c r="F13" i="17"/>
  <c r="R12" i="17"/>
  <c r="S12" i="17" s="1"/>
  <c r="T12" i="17" s="1"/>
  <c r="F12" i="17"/>
  <c r="R11" i="17"/>
  <c r="S11" i="17" s="1"/>
  <c r="T11" i="17" s="1"/>
  <c r="F11" i="17"/>
  <c r="R10" i="17"/>
  <c r="S10" i="17" s="1"/>
  <c r="T10" i="17" s="1"/>
  <c r="F10" i="17"/>
  <c r="R9" i="17"/>
  <c r="S9" i="17" s="1"/>
  <c r="T9" i="17" s="1"/>
  <c r="F9" i="17"/>
  <c r="H12" i="16"/>
  <c r="M11" i="16"/>
  <c r="H11" i="16"/>
  <c r="M10" i="16"/>
  <c r="H10" i="16"/>
  <c r="M9" i="16"/>
  <c r="H9" i="16"/>
  <c r="W18" i="15" l="1"/>
  <c r="I18" i="15"/>
  <c r="W17" i="15"/>
  <c r="I17" i="15"/>
  <c r="W16" i="15"/>
  <c r="I16" i="15"/>
  <c r="W15" i="15"/>
  <c r="I15" i="15"/>
  <c r="U14" i="15"/>
  <c r="V14" i="15" s="1"/>
  <c r="W14" i="15" s="1"/>
  <c r="I14" i="15"/>
  <c r="U13" i="15"/>
  <c r="V13" i="15" s="1"/>
  <c r="W13" i="15" s="1"/>
  <c r="I13" i="15"/>
  <c r="U12" i="15"/>
  <c r="V12" i="15" s="1"/>
  <c r="W12" i="15" s="1"/>
  <c r="I12" i="15"/>
  <c r="U11" i="15"/>
  <c r="V11" i="15" s="1"/>
  <c r="W11" i="15" s="1"/>
  <c r="I11" i="15"/>
  <c r="U10" i="15"/>
  <c r="V10" i="15" s="1"/>
  <c r="W10" i="15" s="1"/>
  <c r="I10" i="15"/>
  <c r="U9" i="15"/>
  <c r="V9" i="15" s="1"/>
  <c r="W9" i="15" s="1"/>
  <c r="I9" i="15"/>
  <c r="F16" i="14" l="1"/>
  <c r="F15" i="14"/>
  <c r="F14" i="14"/>
  <c r="K13" i="14"/>
  <c r="F13" i="14"/>
  <c r="K12" i="14"/>
  <c r="F12" i="14"/>
  <c r="K11" i="14"/>
  <c r="F11" i="14"/>
  <c r="K10" i="14"/>
  <c r="F10" i="14"/>
  <c r="K9" i="14"/>
  <c r="F9" i="14"/>
  <c r="F21" i="13" l="1"/>
  <c r="F20" i="13"/>
  <c r="F19" i="13"/>
  <c r="K18" i="13"/>
  <c r="F18" i="13"/>
  <c r="K17" i="13"/>
  <c r="F17" i="13"/>
  <c r="K16" i="13"/>
  <c r="F16" i="13"/>
  <c r="K15" i="13"/>
  <c r="F15" i="13"/>
  <c r="K14" i="13"/>
  <c r="F14" i="13"/>
  <c r="K13" i="13"/>
  <c r="F13" i="13"/>
  <c r="K12" i="13"/>
  <c r="F12" i="13"/>
  <c r="K11" i="13"/>
  <c r="F11" i="13"/>
  <c r="K10" i="13"/>
  <c r="F10" i="13"/>
  <c r="K9" i="13"/>
  <c r="F9" i="13"/>
  <c r="F21" i="12" l="1"/>
  <c r="F20" i="12"/>
  <c r="F19" i="12"/>
  <c r="F18" i="12"/>
  <c r="F17" i="12"/>
  <c r="Q16" i="12"/>
  <c r="R16" i="12" s="1"/>
  <c r="F16" i="12"/>
  <c r="Q15" i="12"/>
  <c r="R15" i="12" s="1"/>
  <c r="F15" i="12"/>
  <c r="Q14" i="12"/>
  <c r="R14" i="12" s="1"/>
  <c r="F14" i="12"/>
  <c r="Q13" i="12"/>
  <c r="R13" i="12" s="1"/>
  <c r="F13" i="12"/>
  <c r="Q12" i="12"/>
  <c r="R12" i="12" s="1"/>
  <c r="F12" i="12"/>
  <c r="Q11" i="12"/>
  <c r="R11" i="12" s="1"/>
  <c r="F11" i="12"/>
  <c r="Q10" i="12"/>
  <c r="R10" i="12" s="1"/>
  <c r="F10" i="12"/>
  <c r="Q9" i="12"/>
  <c r="R9" i="12" s="1"/>
  <c r="F9" i="12"/>
  <c r="H14" i="11"/>
  <c r="M13" i="11"/>
  <c r="H13" i="11"/>
  <c r="M12" i="11"/>
  <c r="H12" i="11"/>
  <c r="M11" i="11"/>
  <c r="H11" i="11"/>
  <c r="M10" i="11"/>
  <c r="H10" i="11"/>
  <c r="M9" i="11"/>
  <c r="H9" i="11"/>
  <c r="H13" i="10" l="1"/>
  <c r="H12" i="10"/>
  <c r="N11" i="10"/>
  <c r="H11" i="10"/>
  <c r="N10" i="10"/>
  <c r="H10" i="10"/>
  <c r="N9" i="10"/>
  <c r="H9" i="10"/>
  <c r="N18" i="9" l="1"/>
  <c r="O18" i="9" s="1"/>
  <c r="H18" i="9"/>
  <c r="O17" i="9"/>
  <c r="N17" i="9"/>
  <c r="H17" i="9"/>
  <c r="N16" i="9"/>
  <c r="O16" i="9" s="1"/>
  <c r="H16" i="9"/>
  <c r="O15" i="9"/>
  <c r="N15" i="9"/>
  <c r="H15" i="9"/>
  <c r="N14" i="9"/>
  <c r="O14" i="9" s="1"/>
  <c r="H14" i="9"/>
  <c r="N13" i="9"/>
  <c r="O13" i="9" s="1"/>
  <c r="H13" i="9"/>
  <c r="N12" i="9"/>
  <c r="O12" i="9" s="1"/>
  <c r="H12" i="9"/>
  <c r="N11" i="9"/>
  <c r="O11" i="9" s="1"/>
  <c r="H11" i="9"/>
  <c r="N10" i="9"/>
  <c r="O10" i="9" s="1"/>
  <c r="H10" i="9"/>
  <c r="O9" i="9"/>
  <c r="N9" i="9"/>
  <c r="H9" i="9"/>
  <c r="W12" i="8" l="1"/>
  <c r="F12" i="8"/>
  <c r="W11" i="8"/>
  <c r="F11" i="8"/>
  <c r="W10" i="8"/>
  <c r="F10" i="8"/>
  <c r="W9" i="8"/>
  <c r="F9" i="8"/>
  <c r="F12" i="7"/>
  <c r="V11" i="7"/>
  <c r="F11" i="7"/>
  <c r="V10" i="7"/>
  <c r="F10" i="7"/>
  <c r="V9" i="7"/>
  <c r="F9" i="7"/>
  <c r="O12" i="6"/>
  <c r="P12" i="6" s="1"/>
  <c r="I12" i="6"/>
  <c r="O11" i="6"/>
  <c r="P11" i="6" s="1"/>
  <c r="I11" i="6"/>
  <c r="O10" i="6"/>
  <c r="P10" i="6" s="1"/>
  <c r="I10" i="6"/>
  <c r="O9" i="6"/>
  <c r="P9" i="6" s="1"/>
  <c r="I9" i="6"/>
  <c r="F16" i="5" l="1"/>
  <c r="Q15" i="5"/>
  <c r="R15" i="5" s="1"/>
  <c r="F15" i="5"/>
  <c r="Q14" i="5"/>
  <c r="R14" i="5" s="1"/>
  <c r="F14" i="5"/>
  <c r="Q13" i="5"/>
  <c r="R13" i="5" s="1"/>
  <c r="F13" i="5"/>
  <c r="Q12" i="5"/>
  <c r="R12" i="5" s="1"/>
  <c r="F12" i="5"/>
  <c r="Q11" i="5"/>
  <c r="R11" i="5" s="1"/>
  <c r="F11" i="5"/>
  <c r="Q10" i="5"/>
  <c r="R10" i="5" s="1"/>
  <c r="F10" i="5"/>
  <c r="Q9" i="5"/>
  <c r="R9" i="5" s="1"/>
  <c r="F9" i="5"/>
  <c r="R34" i="4"/>
  <c r="S34" i="4" s="1"/>
  <c r="P34" i="4"/>
  <c r="I34" i="4"/>
  <c r="R33" i="4"/>
  <c r="S33" i="4" s="1"/>
  <c r="P33" i="4"/>
  <c r="I33" i="4"/>
  <c r="R32" i="4"/>
  <c r="S32" i="4" s="1"/>
  <c r="P32" i="4"/>
  <c r="I32" i="4"/>
  <c r="R31" i="4"/>
  <c r="S31" i="4" s="1"/>
  <c r="P31" i="4"/>
  <c r="I31" i="4"/>
  <c r="R30" i="4"/>
  <c r="S30" i="4" s="1"/>
  <c r="O30" i="4"/>
  <c r="P30" i="4" s="1"/>
  <c r="I30" i="4"/>
  <c r="S29" i="4"/>
  <c r="R29" i="4"/>
  <c r="O29" i="4"/>
  <c r="P29" i="4" s="1"/>
  <c r="I29" i="4"/>
  <c r="R28" i="4"/>
  <c r="S28" i="4" s="1"/>
  <c r="O28" i="4"/>
  <c r="P28" i="4" s="1"/>
  <c r="I28" i="4"/>
  <c r="S27" i="4"/>
  <c r="R27" i="4"/>
  <c r="O27" i="4"/>
  <c r="P27" i="4" s="1"/>
  <c r="I27" i="4"/>
  <c r="R26" i="4"/>
  <c r="S26" i="4" s="1"/>
  <c r="O26" i="4"/>
  <c r="P26" i="4" s="1"/>
  <c r="I26" i="4"/>
  <c r="S25" i="4"/>
  <c r="R25" i="4"/>
  <c r="O25" i="4"/>
  <c r="P25" i="4" s="1"/>
  <c r="I25" i="4"/>
  <c r="R24" i="4"/>
  <c r="S24" i="4" s="1"/>
  <c r="O24" i="4"/>
  <c r="P24" i="4" s="1"/>
  <c r="I24" i="4"/>
  <c r="S23" i="4"/>
  <c r="R23" i="4"/>
  <c r="O23" i="4"/>
  <c r="P23" i="4" s="1"/>
  <c r="I23" i="4"/>
  <c r="R22" i="4"/>
  <c r="S22" i="4" s="1"/>
  <c r="O22" i="4"/>
  <c r="P22" i="4" s="1"/>
  <c r="I22" i="4"/>
  <c r="S21" i="4"/>
  <c r="R21" i="4"/>
  <c r="O21" i="4"/>
  <c r="P21" i="4" s="1"/>
  <c r="I21" i="4"/>
  <c r="R20" i="4"/>
  <c r="S20" i="4" s="1"/>
  <c r="O20" i="4"/>
  <c r="P20" i="4" s="1"/>
  <c r="I20" i="4"/>
  <c r="S19" i="4"/>
  <c r="R19" i="4"/>
  <c r="O19" i="4"/>
  <c r="P19" i="4" s="1"/>
  <c r="I19" i="4"/>
  <c r="R18" i="4"/>
  <c r="S18" i="4" s="1"/>
  <c r="O18" i="4"/>
  <c r="P18" i="4" s="1"/>
  <c r="I18" i="4"/>
  <c r="S17" i="4"/>
  <c r="R17" i="4"/>
  <c r="O17" i="4"/>
  <c r="P17" i="4" s="1"/>
  <c r="I17" i="4"/>
  <c r="R16" i="4"/>
  <c r="S16" i="4" s="1"/>
  <c r="O16" i="4"/>
  <c r="P16" i="4" s="1"/>
  <c r="I16" i="4"/>
  <c r="S15" i="4"/>
  <c r="R15" i="4"/>
  <c r="O15" i="4"/>
  <c r="P15" i="4" s="1"/>
  <c r="I15" i="4"/>
  <c r="R14" i="4"/>
  <c r="S14" i="4" s="1"/>
  <c r="O14" i="4"/>
  <c r="P14" i="4" s="1"/>
  <c r="I14" i="4"/>
  <c r="S13" i="4"/>
  <c r="R13" i="4"/>
  <c r="O13" i="4"/>
  <c r="P13" i="4" s="1"/>
  <c r="I13" i="4"/>
  <c r="R12" i="4"/>
  <c r="S12" i="4" s="1"/>
  <c r="O12" i="4"/>
  <c r="P12" i="4" s="1"/>
  <c r="I12" i="4"/>
  <c r="S11" i="4"/>
  <c r="R11" i="4"/>
  <c r="O11" i="4"/>
  <c r="P11" i="4" s="1"/>
  <c r="I11" i="4"/>
  <c r="R10" i="4"/>
  <c r="S10" i="4" s="1"/>
  <c r="O10" i="4"/>
  <c r="P10" i="4" s="1"/>
  <c r="I10" i="4"/>
  <c r="S9" i="4"/>
  <c r="R9" i="4"/>
  <c r="O9" i="4"/>
  <c r="P9" i="4" s="1"/>
  <c r="I9" i="4"/>
  <c r="R23" i="2" l="1"/>
  <c r="S23" i="2" s="1"/>
  <c r="P23" i="2"/>
  <c r="I23" i="2"/>
  <c r="R22" i="2"/>
  <c r="S22" i="2" s="1"/>
  <c r="I22" i="2"/>
  <c r="R21" i="2"/>
  <c r="S21" i="2" s="1"/>
  <c r="P21" i="2"/>
  <c r="I21" i="2"/>
  <c r="R20" i="2"/>
  <c r="S20" i="2" s="1"/>
  <c r="P20" i="2"/>
  <c r="O20" i="2"/>
  <c r="I20" i="2"/>
  <c r="R19" i="2"/>
  <c r="S19" i="2" s="1"/>
  <c r="O19" i="2"/>
  <c r="P19" i="2" s="1"/>
  <c r="I19" i="2"/>
  <c r="R18" i="2"/>
  <c r="S18" i="2" s="1"/>
  <c r="P18" i="2"/>
  <c r="O18" i="2"/>
  <c r="I18" i="2"/>
  <c r="R17" i="2"/>
  <c r="S17" i="2" s="1"/>
  <c r="O17" i="2"/>
  <c r="P17" i="2" s="1"/>
  <c r="I17" i="2"/>
  <c r="R16" i="2"/>
  <c r="S16" i="2" s="1"/>
  <c r="O16" i="2"/>
  <c r="I16" i="2"/>
  <c r="R15" i="2"/>
  <c r="S15" i="2" s="1"/>
  <c r="P15" i="2"/>
  <c r="O15" i="2"/>
  <c r="I15" i="2"/>
  <c r="R14" i="2"/>
  <c r="S14" i="2" s="1"/>
  <c r="O14" i="2"/>
  <c r="P14" i="2" s="1"/>
  <c r="I14" i="2"/>
  <c r="R13" i="2"/>
  <c r="S13" i="2" s="1"/>
  <c r="P13" i="2"/>
  <c r="O13" i="2"/>
  <c r="I13" i="2"/>
  <c r="R12" i="2"/>
  <c r="S12" i="2" s="1"/>
  <c r="O12" i="2"/>
  <c r="P12" i="2" s="1"/>
  <c r="I12" i="2"/>
  <c r="R11" i="2"/>
  <c r="S11" i="2" s="1"/>
  <c r="P11" i="2"/>
  <c r="O11" i="2"/>
  <c r="I11" i="2"/>
  <c r="R10" i="2"/>
  <c r="S10" i="2" s="1"/>
  <c r="O10" i="2"/>
  <c r="I10" i="2"/>
  <c r="R9" i="2"/>
  <c r="S9" i="2" s="1"/>
  <c r="O9" i="2"/>
  <c r="P9" i="2" s="1"/>
  <c r="I9" i="2"/>
</calcChain>
</file>

<file path=xl/sharedStrings.xml><?xml version="1.0" encoding="utf-8"?>
<sst xmlns="http://schemas.openxmlformats.org/spreadsheetml/2006/main" count="1619" uniqueCount="260">
  <si>
    <t>LIETUVOS AKLŲJŲ IR SILPNAREGIŲ</t>
  </si>
  <si>
    <t>LENGVOSIOS ATLETIKOS ATVIRASIS</t>
  </si>
  <si>
    <t>UŽDARŲ PATALPŲ ŽIEMOS ČEMPIONATAS</t>
  </si>
  <si>
    <t>2016 m. kovo 5-6 d.</t>
  </si>
  <si>
    <t>Kaunas</t>
  </si>
  <si>
    <t>Varžybų vyriausiasis teisėjas</t>
  </si>
  <si>
    <t>N. GEDGAUDIENĖ</t>
  </si>
  <si>
    <t>Varžybų vyriausioji sekretorė</t>
  </si>
  <si>
    <t>B. ZACHARIENĖ</t>
  </si>
  <si>
    <t>2016 m. LIETUVOS AKLŲJŲ IR SILPNAREGIŲ LENGVOSIOS ATLETIKOS UŽDARŲ PATALPŲ ČEMPIONATAS</t>
  </si>
  <si>
    <t>Kaunas, 2016-03-05</t>
  </si>
  <si>
    <t>60 m bėgimas moterims</t>
  </si>
  <si>
    <t>Par.bėg.</t>
  </si>
  <si>
    <t>Finalas</t>
  </si>
  <si>
    <t>Vieta</t>
  </si>
  <si>
    <t>Nr.</t>
  </si>
  <si>
    <t>Vardas</t>
  </si>
  <si>
    <t>Pavardė</t>
  </si>
  <si>
    <t>Gim. data</t>
  </si>
  <si>
    <t>Amž.</t>
  </si>
  <si>
    <t>Gr.</t>
  </si>
  <si>
    <t>Klubas</t>
  </si>
  <si>
    <t>Koef.</t>
  </si>
  <si>
    <t>Vet. koef.</t>
  </si>
  <si>
    <t>Rez.</t>
  </si>
  <si>
    <t>Rez. su koef.</t>
  </si>
  <si>
    <t>Vet. rez.</t>
  </si>
  <si>
    <t>Treneris</t>
  </si>
  <si>
    <t>S</t>
  </si>
  <si>
    <t>JN</t>
  </si>
  <si>
    <t>JA</t>
  </si>
  <si>
    <t>V</t>
  </si>
  <si>
    <t>Živilė</t>
  </si>
  <si>
    <t>Karoblienė</t>
  </si>
  <si>
    <t>B3</t>
  </si>
  <si>
    <t>Perkūnas</t>
  </si>
  <si>
    <t>Savarankiškai</t>
  </si>
  <si>
    <t>Kristina</t>
  </si>
  <si>
    <t>Mačiutaitė</t>
  </si>
  <si>
    <t>B2/3</t>
  </si>
  <si>
    <t>Parolimpietis</t>
  </si>
  <si>
    <t>J. Miliauskas</t>
  </si>
  <si>
    <t>Asta</t>
  </si>
  <si>
    <t>Merkelienė</t>
  </si>
  <si>
    <t>B 3</t>
  </si>
  <si>
    <t>Liana</t>
  </si>
  <si>
    <t>Širvinskaitė</t>
  </si>
  <si>
    <t>Pamarys</t>
  </si>
  <si>
    <t>Dangutė</t>
  </si>
  <si>
    <t>Skėrienė</t>
  </si>
  <si>
    <t>B2</t>
  </si>
  <si>
    <t>Šviesa</t>
  </si>
  <si>
    <t>J. Auga</t>
  </si>
  <si>
    <t>Jevgenija</t>
  </si>
  <si>
    <t>Kalvelienė</t>
  </si>
  <si>
    <t>Laimutė</t>
  </si>
  <si>
    <t>Karvelienė</t>
  </si>
  <si>
    <t>Marija</t>
  </si>
  <si>
    <t>Skripkaitytė</t>
  </si>
  <si>
    <t>Šarūnas</t>
  </si>
  <si>
    <t>L. Balsys</t>
  </si>
  <si>
    <t>Ingrida</t>
  </si>
  <si>
    <t>Nikitinienė</t>
  </si>
  <si>
    <t>B 2/3</t>
  </si>
  <si>
    <t>Aušrinė</t>
  </si>
  <si>
    <t>Stoškuvienė</t>
  </si>
  <si>
    <t>B1</t>
  </si>
  <si>
    <t>Elena</t>
  </si>
  <si>
    <t>Dinienė</t>
  </si>
  <si>
    <t>Daiva</t>
  </si>
  <si>
    <t>Mačiutienė</t>
  </si>
  <si>
    <t>Savarankškai</t>
  </si>
  <si>
    <t>Marolė</t>
  </si>
  <si>
    <t>Mankienė</t>
  </si>
  <si>
    <t>Sveikata</t>
  </si>
  <si>
    <t>DNS</t>
  </si>
  <si>
    <t>Donata</t>
  </si>
  <si>
    <t>Gulbinovič</t>
  </si>
  <si>
    <t>D. Grigienė</t>
  </si>
  <si>
    <t>Jūrate</t>
  </si>
  <si>
    <t>Ardavičienė</t>
  </si>
  <si>
    <t>S. Sokolovas</t>
  </si>
  <si>
    <t>Lietuvos aklųjų ir silpnaregių atvirasis lengvosios atletikos uždarų patalpų čempionatas</t>
  </si>
  <si>
    <t>60 m bėgimas vyrams</t>
  </si>
  <si>
    <t>Grauslys</t>
  </si>
  <si>
    <t>Linas</t>
  </si>
  <si>
    <t>R. Rokienė</t>
  </si>
  <si>
    <t>Olegas</t>
  </si>
  <si>
    <t>Dlugovskij</t>
  </si>
  <si>
    <t>Šaltinis</t>
  </si>
  <si>
    <t>D.Grigienė</t>
  </si>
  <si>
    <t>Janulčikas</t>
  </si>
  <si>
    <t>MES</t>
  </si>
  <si>
    <t>Žilinskas</t>
  </si>
  <si>
    <t>Vyžuonaitis</t>
  </si>
  <si>
    <t>Matakas</t>
  </si>
  <si>
    <t>Vytautas</t>
  </si>
  <si>
    <t>Girnius</t>
  </si>
  <si>
    <t>Damskis</t>
  </si>
  <si>
    <t>B 2</t>
  </si>
  <si>
    <t>Pliuška</t>
  </si>
  <si>
    <t xml:space="preserve">B1 </t>
  </si>
  <si>
    <t>Antanas</t>
  </si>
  <si>
    <t>Mantas</t>
  </si>
  <si>
    <t>Antropikas</t>
  </si>
  <si>
    <t>Edgaras</t>
  </si>
  <si>
    <t>Petras</t>
  </si>
  <si>
    <t>Jakubauskas</t>
  </si>
  <si>
    <t>Remigijus</t>
  </si>
  <si>
    <t>Mikas</t>
  </si>
  <si>
    <t>Pareigis</t>
  </si>
  <si>
    <t>Zigmantas</t>
  </si>
  <si>
    <t>Nikitinas</t>
  </si>
  <si>
    <t>Mačiuta</t>
  </si>
  <si>
    <t>Jakštas</t>
  </si>
  <si>
    <t>Sebežovas</t>
  </si>
  <si>
    <t>Modestas</t>
  </si>
  <si>
    <t>A.Buliuolis</t>
  </si>
  <si>
    <t>Erikas</t>
  </si>
  <si>
    <t>Martynas</t>
  </si>
  <si>
    <t>Krapikas</t>
  </si>
  <si>
    <t>Mindaugas</t>
  </si>
  <si>
    <t>Triušys</t>
  </si>
  <si>
    <t>Edvinas</t>
  </si>
  <si>
    <t>Jasinskij</t>
  </si>
  <si>
    <t>savarankiškai</t>
  </si>
  <si>
    <t>Pranas</t>
  </si>
  <si>
    <t>Tomas</t>
  </si>
  <si>
    <t>Rimkus</t>
  </si>
  <si>
    <t>Rokas</t>
  </si>
  <si>
    <t>Ažubalis</t>
  </si>
  <si>
    <t>Michailas</t>
  </si>
  <si>
    <t>Smirnovas</t>
  </si>
  <si>
    <t>Ernestas</t>
  </si>
  <si>
    <t>Kačiulis</t>
  </si>
  <si>
    <t>Bagdonas</t>
  </si>
  <si>
    <t>Aivaras</t>
  </si>
  <si>
    <t>Miliauskas</t>
  </si>
  <si>
    <t>Vincas</t>
  </si>
  <si>
    <t>Balys</t>
  </si>
  <si>
    <t>Trinkūnas</t>
  </si>
  <si>
    <t>Vitalijus</t>
  </si>
  <si>
    <t>Triberžis</t>
  </si>
  <si>
    <t>DQ</t>
  </si>
  <si>
    <t>Gytis</t>
  </si>
  <si>
    <t>Rutulio stūmimas moterims</t>
  </si>
  <si>
    <t>Bandymai</t>
  </si>
  <si>
    <t>Eilė</t>
  </si>
  <si>
    <t>X</t>
  </si>
  <si>
    <t xml:space="preserve"> Svetlana </t>
  </si>
  <si>
    <t>Bakanovaitė</t>
  </si>
  <si>
    <t>Savarank.</t>
  </si>
  <si>
    <t>Diana</t>
  </si>
  <si>
    <t>Bartkėnienė</t>
  </si>
  <si>
    <t>Jolanta</t>
  </si>
  <si>
    <t>Bužaitė</t>
  </si>
  <si>
    <t>1500 m bėgimas moterims</t>
  </si>
  <si>
    <t>Rezultatas</t>
  </si>
  <si>
    <t>Aušra</t>
  </si>
  <si>
    <t>Garunkšnytė</t>
  </si>
  <si>
    <t>J.Garalevičius</t>
  </si>
  <si>
    <t>Kilminta</t>
  </si>
  <si>
    <t>Timofejevaitė</t>
  </si>
  <si>
    <t>Gitana</t>
  </si>
  <si>
    <t>Paslauskienė</t>
  </si>
  <si>
    <t>Šuolis į aukštį moterims</t>
  </si>
  <si>
    <t>Aukštis</t>
  </si>
  <si>
    <t>1,05</t>
  </si>
  <si>
    <t>1,10</t>
  </si>
  <si>
    <t>1,15</t>
  </si>
  <si>
    <t>1,20</t>
  </si>
  <si>
    <t>o</t>
  </si>
  <si>
    <t>x--</t>
  </si>
  <si>
    <t>xxo</t>
  </si>
  <si>
    <t>xx-</t>
  </si>
  <si>
    <t>xxx</t>
  </si>
  <si>
    <t>NM</t>
  </si>
  <si>
    <t>Šuolis į aukštį vyrams</t>
  </si>
  <si>
    <t>1,30</t>
  </si>
  <si>
    <t>1,35</t>
  </si>
  <si>
    <t>1,40</t>
  </si>
  <si>
    <t>1,45</t>
  </si>
  <si>
    <t>1,50</t>
  </si>
  <si>
    <t>1,55</t>
  </si>
  <si>
    <t>1,60</t>
  </si>
  <si>
    <t>Juozas</t>
  </si>
  <si>
    <t>Eigminas</t>
  </si>
  <si>
    <t>J.Tribienė</t>
  </si>
  <si>
    <t>Denas</t>
  </si>
  <si>
    <t>xo</t>
  </si>
  <si>
    <t>1500 m bėgimas vyrams</t>
  </si>
  <si>
    <t>Saulius</t>
  </si>
  <si>
    <t>Leonavičius</t>
  </si>
  <si>
    <t>Arnoldas</t>
  </si>
  <si>
    <t>Januškevičius</t>
  </si>
  <si>
    <t>Balsys</t>
  </si>
  <si>
    <t>J. Garalevičius</t>
  </si>
  <si>
    <t>Kęstutis</t>
  </si>
  <si>
    <t>Bartkėnas</t>
  </si>
  <si>
    <t>Dvylaitis</t>
  </si>
  <si>
    <t>Žygimantas</t>
  </si>
  <si>
    <t>Matusevičius</t>
  </si>
  <si>
    <t>Povilas</t>
  </si>
  <si>
    <t>400 m bėgimas moterims</t>
  </si>
  <si>
    <t>Oreta</t>
  </si>
  <si>
    <t>Strazdauskaitė</t>
  </si>
  <si>
    <t>400 m bėgimas vyrams</t>
  </si>
  <si>
    <t>Našlenis</t>
  </si>
  <si>
    <t>Marius</t>
  </si>
  <si>
    <t>Skripkaitis</t>
  </si>
  <si>
    <t>Rutulio stūmimas vyrams</t>
  </si>
  <si>
    <t>Rolandas</t>
  </si>
  <si>
    <t>Urbonas</t>
  </si>
  <si>
    <t>Paulius</t>
  </si>
  <si>
    <t>Kalvelis</t>
  </si>
  <si>
    <t xml:space="preserve">Julius </t>
  </si>
  <si>
    <t>Paplauskas</t>
  </si>
  <si>
    <t>Mikitinas</t>
  </si>
  <si>
    <t>Deividas</t>
  </si>
  <si>
    <t>Dambrauskas</t>
  </si>
  <si>
    <t>Julius</t>
  </si>
  <si>
    <t>Streigys</t>
  </si>
  <si>
    <t>Valdimaras</t>
  </si>
  <si>
    <t>Ališauskas</t>
  </si>
  <si>
    <t>B 1</t>
  </si>
  <si>
    <t>Viktoras</t>
  </si>
  <si>
    <t>Vitkus</t>
  </si>
  <si>
    <t>Kaunas, 2016-03-06</t>
  </si>
  <si>
    <t>200 m bėgimas vyrams</t>
  </si>
  <si>
    <t>Kaunas, 2014-03-02</t>
  </si>
  <si>
    <t>200 m bėgimas moterims</t>
  </si>
  <si>
    <t>Ilona</t>
  </si>
  <si>
    <t>Mielkaitytė</t>
  </si>
  <si>
    <t>Šuolis į tolį moterims</t>
  </si>
  <si>
    <t>-</t>
  </si>
  <si>
    <t>800 m bėgimas moterims</t>
  </si>
  <si>
    <t>Rutulio stūmimas moterims veteranėms</t>
  </si>
  <si>
    <t>Įrankio svoris</t>
  </si>
  <si>
    <t>3kg.</t>
  </si>
  <si>
    <t>Roma</t>
  </si>
  <si>
    <t>Girnienė</t>
  </si>
  <si>
    <t>4 kg.</t>
  </si>
  <si>
    <t>800 m bėgimas vyrams</t>
  </si>
  <si>
    <t>3000 m bėgimas moterims</t>
  </si>
  <si>
    <t>3000 m bėgimas vyrams</t>
  </si>
  <si>
    <t>DNF</t>
  </si>
  <si>
    <t>400 m bėgimas vyrams veteranams</t>
  </si>
  <si>
    <t>Rutulio stūmimas vyrams JN</t>
  </si>
  <si>
    <t>Simas</t>
  </si>
  <si>
    <t>Devainis</t>
  </si>
  <si>
    <t>5 kg.</t>
  </si>
  <si>
    <t>Rutulio stūmimas vyrams veteranams</t>
  </si>
  <si>
    <t>Edmundas</t>
  </si>
  <si>
    <t>Trumpelis</t>
  </si>
  <si>
    <t>7,257 kg.</t>
  </si>
  <si>
    <t>6 kg.</t>
  </si>
  <si>
    <t>Darius</t>
  </si>
  <si>
    <t>Burinskas</t>
  </si>
  <si>
    <t>Šuolis į tolį vyrams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</si>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</sst>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yy\-mm\-dd"/>
    <numFmt numFmtId="165" formatCode="yy"/>
    <numFmt numFmtId="166" formatCode="0.0000"/>
    <numFmt numFmtId="167" formatCode="m:ss.00"/>
    <numFmt numFmtId="168" formatCode="0.0"/>
  </numFmts>
  <fonts count="63">
    <font>
      <sz val="11"/>
      <color theme="1"/>
      <name val="Calibri"/>
      <family val="2"/>
      <charset val="186"/>
      <scheme val="minor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charset val="186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  <charset val="186"/>
    </font>
    <font>
      <sz val="7"/>
      <name val="Times New Roman"/>
      <family val="1"/>
    </font>
    <font>
      <sz val="7"/>
      <name val="Arial"/>
      <family val="2"/>
      <charset val="186"/>
    </font>
    <font>
      <sz val="16"/>
      <name val="Arial"/>
      <family val="2"/>
    </font>
    <font>
      <sz val="16"/>
      <name val="Arial"/>
      <charset val="134"/>
    </font>
    <font>
      <sz val="12"/>
      <name val="Arial"/>
      <charset val="134"/>
    </font>
    <font>
      <sz val="10"/>
      <name val="Arial"/>
      <charset val="134"/>
    </font>
    <font>
      <sz val="14"/>
      <name val="Arial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8"/>
      <name val="Arial"/>
      <charset val="134"/>
    </font>
    <font>
      <b/>
      <sz val="8"/>
      <name val="Arial"/>
      <charset val="186"/>
    </font>
    <font>
      <sz val="8"/>
      <name val="Times New Roman"/>
      <charset val="134"/>
    </font>
    <font>
      <sz val="7"/>
      <name val="Times New Roman"/>
      <charset val="134"/>
    </font>
    <font>
      <sz val="7"/>
      <name val="Arial"/>
      <charset val="186"/>
    </font>
    <font>
      <sz val="12"/>
      <name val="Arial"/>
      <family val="2"/>
      <charset val="186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7"/>
      <name val="Arial"/>
      <charset val="134"/>
    </font>
    <font>
      <b/>
      <sz val="8"/>
      <name val="Times New Roman"/>
      <charset val="186"/>
    </font>
    <font>
      <sz val="8"/>
      <name val="Arial"/>
      <charset val="186"/>
    </font>
    <font>
      <b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3" tint="0.799951170384838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2">
    <xf numFmtId="0" fontId="0" fillId="0" borderId="0"/>
    <xf numFmtId="0" fontId="1" fillId="0" borderId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8" applyNumberFormat="0" applyAlignment="0" applyProtection="0"/>
    <xf numFmtId="0" fontId="16" fillId="21" borderId="9" applyNumberFormat="0" applyAlignment="0" applyProtection="0"/>
    <xf numFmtId="0" fontId="17" fillId="4" borderId="0" applyNumberFormat="0" applyBorder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20" fillId="20" borderId="10" applyNumberFormat="0" applyAlignment="0" applyProtection="0"/>
    <xf numFmtId="0" fontId="18" fillId="7" borderId="8" applyNumberFormat="0" applyAlignment="0" applyProtection="0"/>
    <xf numFmtId="0" fontId="21" fillId="0" borderId="11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/>
    <xf numFmtId="0" fontId="23" fillId="0" borderId="0"/>
    <xf numFmtId="0" fontId="24" fillId="0" borderId="0"/>
    <xf numFmtId="0" fontId="25" fillId="0" borderId="0"/>
    <xf numFmtId="0" fontId="25" fillId="23" borderId="12" applyNumberFormat="0" applyFont="0" applyAlignment="0" applyProtection="0"/>
    <xf numFmtId="0" fontId="23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5" fillId="23" borderId="12" applyNumberFormat="0" applyFont="0" applyAlignment="0" applyProtection="0"/>
    <xf numFmtId="0" fontId="26" fillId="0" borderId="0" applyNumberFormat="0" applyFill="0" applyBorder="0" applyAlignment="0" applyProtection="0"/>
    <xf numFmtId="0" fontId="15" fillId="20" borderId="8" applyNumberFormat="0" applyAlignment="0" applyProtection="0"/>
    <xf numFmtId="0" fontId="27" fillId="0" borderId="13" applyNumberFormat="0" applyFill="0" applyAlignment="0" applyProtection="0"/>
    <xf numFmtId="0" fontId="21" fillId="0" borderId="11" applyNumberFormat="0" applyFill="0" applyAlignment="0" applyProtection="0"/>
    <xf numFmtId="0" fontId="16" fillId="21" borderId="9" applyNumberFormat="0" applyAlignment="0" applyProtection="0"/>
    <xf numFmtId="0" fontId="28" fillId="0" borderId="0"/>
    <xf numFmtId="0" fontId="42" fillId="0" borderId="0"/>
    <xf numFmtId="0" fontId="28" fillId="0" borderId="0"/>
  </cellStyleXfs>
  <cellXfs count="374">
    <xf numFmtId="0" fontId="0" fillId="0" borderId="0" xfId="0"/>
    <xf numFmtId="0" fontId="2" fillId="0" borderId="1" xfId="1" applyFont="1" applyBorder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2" xfId="1" applyFont="1" applyBorder="1"/>
    <xf numFmtId="0" fontId="2" fillId="0" borderId="0" xfId="1" applyFont="1" applyBorder="1"/>
    <xf numFmtId="0" fontId="6" fillId="0" borderId="0" xfId="1" applyFont="1"/>
    <xf numFmtId="49" fontId="3" fillId="0" borderId="0" xfId="1" applyNumberFormat="1" applyFont="1"/>
    <xf numFmtId="0" fontId="2" fillId="0" borderId="3" xfId="1" applyFont="1" applyBorder="1"/>
    <xf numFmtId="0" fontId="2" fillId="0" borderId="4" xfId="1" applyFont="1" applyBorder="1"/>
    <xf numFmtId="0" fontId="7" fillId="0" borderId="0" xfId="1" applyFont="1"/>
    <xf numFmtId="0" fontId="29" fillId="0" borderId="0" xfId="79" applyFont="1" applyAlignment="1">
      <alignment vertical="top"/>
    </xf>
    <xf numFmtId="0" fontId="28" fillId="0" borderId="0" xfId="79" applyFont="1"/>
    <xf numFmtId="0" fontId="30" fillId="0" borderId="0" xfId="79" applyFont="1" applyAlignment="1">
      <alignment vertical="top" wrapText="1"/>
    </xf>
    <xf numFmtId="0" fontId="25" fillId="0" borderId="0" xfId="79" applyFont="1" applyAlignment="1">
      <alignment horizontal="left"/>
    </xf>
    <xf numFmtId="0" fontId="28" fillId="0" borderId="0" xfId="79" applyFont="1" applyAlignment="1">
      <alignment horizontal="right" wrapText="1"/>
    </xf>
    <xf numFmtId="0" fontId="28" fillId="0" borderId="0" xfId="79" applyFont="1" applyAlignment="1">
      <alignment horizontal="left"/>
    </xf>
    <xf numFmtId="0" fontId="28" fillId="0" borderId="0" xfId="79" applyFont="1" applyAlignment="1">
      <alignment vertical="center"/>
    </xf>
    <xf numFmtId="0" fontId="31" fillId="0" borderId="0" xfId="79" applyFont="1" applyAlignment="1">
      <alignment vertical="center"/>
    </xf>
    <xf numFmtId="0" fontId="32" fillId="0" borderId="0" xfId="79" applyFont="1" applyAlignment="1">
      <alignment vertical="center"/>
    </xf>
    <xf numFmtId="0" fontId="25" fillId="0" borderId="0" xfId="79" applyFont="1" applyAlignment="1">
      <alignment vertical="center"/>
    </xf>
    <xf numFmtId="0" fontId="25" fillId="0" borderId="0" xfId="64" applyFont="1" applyFill="1" applyAlignment="1">
      <alignment vertical="center"/>
    </xf>
    <xf numFmtId="0" fontId="28" fillId="0" borderId="19" xfId="79" applyFont="1" applyBorder="1" applyAlignment="1">
      <alignment horizontal="center" vertical="center"/>
    </xf>
    <xf numFmtId="0" fontId="2" fillId="24" borderId="19" xfId="79" applyFont="1" applyFill="1" applyBorder="1" applyAlignment="1">
      <alignment horizontal="center" vertical="center"/>
    </xf>
    <xf numFmtId="0" fontId="28" fillId="25" borderId="19" xfId="79" applyFont="1" applyFill="1" applyBorder="1" applyAlignment="1">
      <alignment horizontal="center" vertical="center"/>
    </xf>
    <xf numFmtId="0" fontId="2" fillId="26" borderId="19" xfId="79" applyFont="1" applyFill="1" applyBorder="1" applyAlignment="1">
      <alignment horizontal="center" vertical="center"/>
    </xf>
    <xf numFmtId="0" fontId="32" fillId="0" borderId="19" xfId="79" applyFont="1" applyBorder="1" applyAlignment="1">
      <alignment horizontal="center" vertical="center"/>
    </xf>
    <xf numFmtId="0" fontId="2" fillId="0" borderId="19" xfId="79" applyFont="1" applyFill="1" applyBorder="1" applyAlignment="1">
      <alignment horizontal="center" vertical="center"/>
    </xf>
    <xf numFmtId="0" fontId="2" fillId="0" borderId="14" xfId="79" applyFont="1" applyFill="1" applyBorder="1" applyAlignment="1">
      <alignment horizontal="right" vertical="center"/>
    </xf>
    <xf numFmtId="0" fontId="34" fillId="0" borderId="15" xfId="79" applyFont="1" applyFill="1" applyBorder="1" applyAlignment="1">
      <alignment horizontal="left" vertical="center"/>
    </xf>
    <xf numFmtId="164" fontId="35" fillId="0" borderId="19" xfId="79" applyNumberFormat="1" applyFont="1" applyFill="1" applyBorder="1" applyAlignment="1">
      <alignment horizontal="center" vertical="center"/>
    </xf>
    <xf numFmtId="165" fontId="36" fillId="0" borderId="19" xfId="79" applyNumberFormat="1" applyFont="1" applyFill="1" applyBorder="1" applyAlignment="1">
      <alignment horizontal="center" vertical="center"/>
    </xf>
    <xf numFmtId="49" fontId="7" fillId="0" borderId="19" xfId="79" applyNumberFormat="1" applyFont="1" applyFill="1" applyBorder="1" applyAlignment="1">
      <alignment horizontal="left" vertical="center"/>
    </xf>
    <xf numFmtId="0" fontId="37" fillId="0" borderId="19" xfId="79" applyFont="1" applyFill="1" applyBorder="1" applyAlignment="1">
      <alignment horizontal="left" vertical="center"/>
    </xf>
    <xf numFmtId="0" fontId="37" fillId="0" borderId="19" xfId="79" applyFont="1" applyFill="1" applyBorder="1" applyAlignment="1">
      <alignment horizontal="center" vertical="center"/>
    </xf>
    <xf numFmtId="166" fontId="38" fillId="0" borderId="19" xfId="79" applyNumberFormat="1" applyFont="1" applyFill="1" applyBorder="1" applyAlignment="1">
      <alignment horizontal="center" vertical="center"/>
    </xf>
    <xf numFmtId="2" fontId="32" fillId="0" borderId="19" xfId="79" applyNumberFormat="1" applyFont="1" applyBorder="1" applyAlignment="1">
      <alignment horizontal="center" vertical="center"/>
    </xf>
    <xf numFmtId="2" fontId="28" fillId="0" borderId="19" xfId="79" applyNumberFormat="1" applyFont="1" applyBorder="1" applyAlignment="1">
      <alignment horizontal="center" vertical="center"/>
    </xf>
    <xf numFmtId="0" fontId="2" fillId="0" borderId="19" xfId="79" applyNumberFormat="1" applyFont="1" applyBorder="1" applyAlignment="1">
      <alignment horizontal="left" vertical="center"/>
    </xf>
    <xf numFmtId="0" fontId="39" fillId="0" borderId="0" xfId="79" applyFont="1"/>
    <xf numFmtId="0" fontId="28" fillId="0" borderId="0" xfId="79" applyFont="1" applyFill="1"/>
    <xf numFmtId="0" fontId="2" fillId="27" borderId="19" xfId="79" applyFont="1" applyFill="1" applyBorder="1" applyAlignment="1">
      <alignment horizontal="center" vertical="center"/>
    </xf>
    <xf numFmtId="0" fontId="28" fillId="0" borderId="19" xfId="79" applyFont="1" applyFill="1" applyBorder="1" applyAlignment="1">
      <alignment horizontal="center" vertical="center"/>
    </xf>
    <xf numFmtId="2" fontId="28" fillId="0" borderId="19" xfId="79" applyNumberFormat="1" applyFont="1" applyFill="1" applyBorder="1" applyAlignment="1">
      <alignment horizontal="center" vertical="center"/>
    </xf>
    <xf numFmtId="0" fontId="2" fillId="0" borderId="19" xfId="79" applyNumberFormat="1" applyFont="1" applyFill="1" applyBorder="1" applyAlignment="1">
      <alignment horizontal="left" vertical="center"/>
    </xf>
    <xf numFmtId="2" fontId="32" fillId="0" borderId="19" xfId="79" applyNumberFormat="1" applyFont="1" applyFill="1" applyBorder="1" applyAlignment="1">
      <alignment horizontal="center" vertical="center"/>
    </xf>
    <xf numFmtId="0" fontId="28" fillId="0" borderId="0" xfId="79" applyFont="1" applyFill="1" applyAlignment="1">
      <alignment vertical="center"/>
    </xf>
    <xf numFmtId="0" fontId="40" fillId="0" borderId="0" xfId="79" applyFont="1"/>
    <xf numFmtId="0" fontId="41" fillId="0" borderId="0" xfId="79" applyFont="1" applyAlignment="1">
      <alignment vertical="top" wrapText="1"/>
    </xf>
    <xf numFmtId="0" fontId="42" fillId="0" borderId="0" xfId="79" applyFont="1"/>
    <xf numFmtId="0" fontId="43" fillId="0" borderId="0" xfId="79" applyFont="1" applyAlignment="1">
      <alignment vertical="center"/>
    </xf>
    <xf numFmtId="0" fontId="44" fillId="0" borderId="0" xfId="79" applyFont="1" applyAlignment="1">
      <alignment vertical="center"/>
    </xf>
    <xf numFmtId="0" fontId="28" fillId="0" borderId="0" xfId="79" applyFont="1" applyBorder="1" applyAlignment="1">
      <alignment horizontal="center" vertical="center"/>
    </xf>
    <xf numFmtId="0" fontId="45" fillId="0" borderId="4" xfId="79" applyFont="1" applyBorder="1" applyAlignment="1">
      <alignment horizontal="center" vertical="center" wrapText="1"/>
    </xf>
    <xf numFmtId="0" fontId="44" fillId="0" borderId="19" xfId="79" applyFont="1" applyBorder="1" applyAlignment="1">
      <alignment horizontal="center" vertical="center"/>
    </xf>
    <xf numFmtId="0" fontId="46" fillId="0" borderId="19" xfId="79" applyFont="1" applyFill="1" applyBorder="1" applyAlignment="1">
      <alignment horizontal="center" vertical="center"/>
    </xf>
    <xf numFmtId="0" fontId="46" fillId="0" borderId="14" xfId="79" applyFont="1" applyFill="1" applyBorder="1" applyAlignment="1">
      <alignment horizontal="right" vertical="center"/>
    </xf>
    <xf numFmtId="0" fontId="47" fillId="0" borderId="15" xfId="79" applyFont="1" applyFill="1" applyBorder="1" applyAlignment="1">
      <alignment horizontal="left" vertical="center"/>
    </xf>
    <xf numFmtId="164" fontId="48" fillId="0" borderId="19" xfId="79" applyNumberFormat="1" applyFont="1" applyFill="1" applyBorder="1" applyAlignment="1">
      <alignment horizontal="center" vertical="center"/>
    </xf>
    <xf numFmtId="165" fontId="49" fillId="0" borderId="19" xfId="79" applyNumberFormat="1" applyFont="1" applyFill="1" applyBorder="1" applyAlignment="1">
      <alignment horizontal="center" vertical="center"/>
    </xf>
    <xf numFmtId="49" fontId="50" fillId="0" borderId="19" xfId="79" applyNumberFormat="1" applyFont="1" applyFill="1" applyBorder="1" applyAlignment="1">
      <alignment horizontal="left" vertical="center"/>
    </xf>
    <xf numFmtId="0" fontId="51" fillId="0" borderId="19" xfId="79" applyFont="1" applyFill="1" applyBorder="1" applyAlignment="1">
      <alignment horizontal="left" vertical="center"/>
    </xf>
    <xf numFmtId="0" fontId="51" fillId="0" borderId="19" xfId="79" applyFont="1" applyFill="1" applyBorder="1" applyAlignment="1">
      <alignment horizontal="center" vertical="center"/>
    </xf>
    <xf numFmtId="2" fontId="52" fillId="0" borderId="19" xfId="79" applyNumberFormat="1" applyFont="1" applyFill="1" applyBorder="1" applyAlignment="1">
      <alignment horizontal="center" vertical="center"/>
    </xf>
    <xf numFmtId="1" fontId="52" fillId="0" borderId="19" xfId="79" applyNumberFormat="1" applyFont="1" applyFill="1" applyBorder="1" applyAlignment="1">
      <alignment horizontal="center" vertical="center"/>
    </xf>
    <xf numFmtId="2" fontId="44" fillId="0" borderId="19" xfId="79" applyNumberFormat="1" applyFont="1" applyFill="1" applyBorder="1" applyAlignment="1">
      <alignment horizontal="center" vertical="center"/>
    </xf>
    <xf numFmtId="2" fontId="52" fillId="0" borderId="19" xfId="79" applyNumberFormat="1" applyFont="1" applyFill="1" applyBorder="1" applyAlignment="1">
      <alignment horizontal="left" vertical="center"/>
    </xf>
    <xf numFmtId="0" fontId="39" fillId="0" borderId="0" xfId="61" applyFont="1"/>
    <xf numFmtId="0" fontId="23" fillId="0" borderId="0" xfId="61" applyFont="1"/>
    <xf numFmtId="0" fontId="53" fillId="0" borderId="0" xfId="61" applyFont="1" applyAlignment="1">
      <alignment vertical="top" wrapText="1"/>
    </xf>
    <xf numFmtId="0" fontId="23" fillId="0" borderId="0" xfId="61" applyFont="1" applyAlignment="1">
      <alignment horizontal="left"/>
    </xf>
    <xf numFmtId="0" fontId="23" fillId="0" borderId="0" xfId="61" applyFont="1" applyAlignment="1">
      <alignment horizontal="right" wrapText="1"/>
    </xf>
    <xf numFmtId="0" fontId="23" fillId="0" borderId="0" xfId="61" applyFont="1" applyAlignment="1">
      <alignment vertical="center"/>
    </xf>
    <xf numFmtId="0" fontId="54" fillId="0" borderId="0" xfId="61" applyFont="1" applyAlignment="1">
      <alignment vertical="center"/>
    </xf>
    <xf numFmtId="0" fontId="55" fillId="0" borderId="0" xfId="61" applyFont="1" applyAlignment="1">
      <alignment vertical="center"/>
    </xf>
    <xf numFmtId="0" fontId="23" fillId="0" borderId="0" xfId="61" applyFont="1" applyBorder="1" applyAlignment="1">
      <alignment horizontal="center" vertical="center"/>
    </xf>
    <xf numFmtId="0" fontId="23" fillId="0" borderId="19" xfId="61" applyFont="1" applyBorder="1" applyAlignment="1">
      <alignment horizontal="center" vertical="center"/>
    </xf>
    <xf numFmtId="0" fontId="2" fillId="24" borderId="19" xfId="61" applyFont="1" applyFill="1" applyBorder="1" applyAlignment="1">
      <alignment horizontal="center" vertical="center"/>
    </xf>
    <xf numFmtId="0" fontId="23" fillId="25" borderId="19" xfId="61" applyFont="1" applyFill="1" applyBorder="1" applyAlignment="1">
      <alignment horizontal="center" vertical="center"/>
    </xf>
    <xf numFmtId="0" fontId="2" fillId="27" borderId="19" xfId="61" applyFont="1" applyFill="1" applyBorder="1" applyAlignment="1">
      <alignment horizontal="center" vertical="center"/>
    </xf>
    <xf numFmtId="0" fontId="55" fillId="0" borderId="19" xfId="61" applyFont="1" applyBorder="1" applyAlignment="1">
      <alignment horizontal="center" vertical="center"/>
    </xf>
    <xf numFmtId="0" fontId="2" fillId="0" borderId="19" xfId="61" applyFont="1" applyFill="1" applyBorder="1" applyAlignment="1">
      <alignment horizontal="center" vertical="center"/>
    </xf>
    <xf numFmtId="0" fontId="2" fillId="0" borderId="14" xfId="61" applyFont="1" applyFill="1" applyBorder="1" applyAlignment="1">
      <alignment horizontal="right" vertical="center"/>
    </xf>
    <xf numFmtId="0" fontId="34" fillId="0" borderId="15" xfId="61" applyFont="1" applyFill="1" applyBorder="1" applyAlignment="1">
      <alignment horizontal="left" vertical="center"/>
    </xf>
    <xf numFmtId="164" fontId="35" fillId="0" borderId="19" xfId="61" applyNumberFormat="1" applyFont="1" applyBorder="1" applyAlignment="1">
      <alignment horizontal="right" vertical="center"/>
    </xf>
    <xf numFmtId="165" fontId="36" fillId="0" borderId="19" xfId="61" applyNumberFormat="1" applyFont="1" applyBorder="1" applyAlignment="1">
      <alignment horizontal="center" vertical="center"/>
    </xf>
    <xf numFmtId="49" fontId="7" fillId="0" borderId="19" xfId="61" applyNumberFormat="1" applyFont="1" applyFill="1" applyBorder="1" applyAlignment="1">
      <alignment horizontal="left" vertical="center"/>
    </xf>
    <xf numFmtId="0" fontId="37" fillId="0" borderId="19" xfId="61" applyFont="1" applyFill="1" applyBorder="1" applyAlignment="1">
      <alignment horizontal="left" vertical="center"/>
    </xf>
    <xf numFmtId="0" fontId="37" fillId="0" borderId="19" xfId="61" applyFont="1" applyFill="1" applyBorder="1" applyAlignment="1">
      <alignment horizontal="center" vertical="center"/>
    </xf>
    <xf numFmtId="0" fontId="38" fillId="0" borderId="19" xfId="61" applyNumberFormat="1" applyFont="1" applyBorder="1" applyAlignment="1">
      <alignment horizontal="center" vertical="center"/>
    </xf>
    <xf numFmtId="167" fontId="32" fillId="0" borderId="19" xfId="61" applyNumberFormat="1" applyFont="1" applyBorder="1" applyAlignment="1">
      <alignment horizontal="center" vertical="center"/>
    </xf>
    <xf numFmtId="167" fontId="25" fillId="0" borderId="19" xfId="61" applyNumberFormat="1" applyFont="1" applyFill="1" applyBorder="1" applyAlignment="1">
      <alignment horizontal="center" vertical="center"/>
    </xf>
    <xf numFmtId="0" fontId="2" fillId="0" borderId="19" xfId="61" applyFont="1" applyBorder="1" applyAlignment="1">
      <alignment horizontal="left" vertical="center"/>
    </xf>
    <xf numFmtId="0" fontId="25" fillId="0" borderId="0" xfId="61" applyFont="1"/>
    <xf numFmtId="0" fontId="30" fillId="0" borderId="0" xfId="61" applyFont="1" applyAlignment="1">
      <alignment vertical="top" wrapText="1"/>
    </xf>
    <xf numFmtId="0" fontId="25" fillId="0" borderId="0" xfId="61" applyFont="1" applyAlignment="1">
      <alignment horizontal="right" wrapText="1"/>
    </xf>
    <xf numFmtId="0" fontId="25" fillId="0" borderId="0" xfId="61" applyFont="1" applyAlignment="1">
      <alignment horizontal="left"/>
    </xf>
    <xf numFmtId="0" fontId="25" fillId="0" borderId="0" xfId="61" applyFont="1" applyAlignment="1">
      <alignment vertical="center"/>
    </xf>
    <xf numFmtId="0" fontId="31" fillId="0" borderId="0" xfId="61" applyFont="1" applyAlignment="1">
      <alignment vertical="center"/>
    </xf>
    <xf numFmtId="0" fontId="32" fillId="0" borderId="0" xfId="61" applyFont="1" applyAlignment="1">
      <alignment vertical="center"/>
    </xf>
    <xf numFmtId="0" fontId="25" fillId="0" borderId="0" xfId="61" applyFont="1" applyBorder="1" applyAlignment="1">
      <alignment horizontal="center" vertical="center"/>
    </xf>
    <xf numFmtId="0" fontId="32" fillId="0" borderId="17" xfId="61" applyFont="1" applyBorder="1" applyAlignment="1">
      <alignment horizontal="center" vertical="center"/>
    </xf>
    <xf numFmtId="0" fontId="32" fillId="0" borderId="19" xfId="61" applyFont="1" applyBorder="1" applyAlignment="1">
      <alignment horizontal="center" vertical="center"/>
    </xf>
    <xf numFmtId="2" fontId="33" fillId="0" borderId="4" xfId="61" applyNumberFormat="1" applyFont="1" applyBorder="1" applyAlignment="1">
      <alignment horizontal="center" vertical="center" wrapText="1"/>
    </xf>
    <xf numFmtId="49" fontId="33" fillId="0" borderId="4" xfId="61" applyNumberFormat="1" applyFont="1" applyBorder="1" applyAlignment="1">
      <alignment horizontal="center" vertical="center" wrapText="1"/>
    </xf>
    <xf numFmtId="2" fontId="57" fillId="0" borderId="19" xfId="61" applyNumberFormat="1" applyFont="1" applyBorder="1" applyAlignment="1">
      <alignment horizontal="center" vertical="center"/>
    </xf>
    <xf numFmtId="166" fontId="57" fillId="0" borderId="19" xfId="61" applyNumberFormat="1" applyFont="1" applyBorder="1" applyAlignment="1">
      <alignment horizontal="center" vertical="center"/>
    </xf>
    <xf numFmtId="2" fontId="32" fillId="0" borderId="19" xfId="61" applyNumberFormat="1" applyFont="1" applyBorder="1" applyAlignment="1">
      <alignment horizontal="center" vertical="center"/>
    </xf>
    <xf numFmtId="2" fontId="25" fillId="0" borderId="19" xfId="61" applyNumberFormat="1" applyFont="1" applyBorder="1" applyAlignment="1">
      <alignment horizontal="center" vertical="center"/>
    </xf>
    <xf numFmtId="2" fontId="25" fillId="0" borderId="19" xfId="61" applyNumberFormat="1" applyFont="1" applyFill="1" applyBorder="1" applyAlignment="1">
      <alignment horizontal="center" vertical="center"/>
    </xf>
    <xf numFmtId="0" fontId="2" fillId="0" borderId="0" xfId="61" applyFont="1" applyFill="1" applyAlignment="1">
      <alignment horizontal="center"/>
    </xf>
    <xf numFmtId="2" fontId="58" fillId="0" borderId="19" xfId="61" applyNumberFormat="1" applyFont="1" applyBorder="1" applyAlignment="1">
      <alignment horizontal="center" vertical="center"/>
    </xf>
    <xf numFmtId="49" fontId="2" fillId="0" borderId="0" xfId="61" applyNumberFormat="1" applyFont="1" applyFill="1" applyAlignment="1">
      <alignment horizontal="center"/>
    </xf>
    <xf numFmtId="2" fontId="53" fillId="0" borderId="19" xfId="61" applyNumberFormat="1" applyFont="1" applyBorder="1" applyAlignment="1">
      <alignment horizontal="center" vertical="center"/>
    </xf>
    <xf numFmtId="166" fontId="53" fillId="0" borderId="19" xfId="61" applyNumberFormat="1" applyFont="1" applyBorder="1" applyAlignment="1">
      <alignment horizontal="center" vertical="center"/>
    </xf>
    <xf numFmtId="0" fontId="2" fillId="0" borderId="0" xfId="61" applyFont="1" applyFill="1" applyBorder="1" applyAlignment="1">
      <alignment horizontal="center"/>
    </xf>
    <xf numFmtId="49" fontId="2" fillId="0" borderId="0" xfId="61" applyNumberFormat="1" applyFont="1" applyFill="1" applyBorder="1" applyAlignment="1">
      <alignment horizontal="center"/>
    </xf>
    <xf numFmtId="0" fontId="25" fillId="0" borderId="0" xfId="61" applyFont="1" applyBorder="1"/>
    <xf numFmtId="0" fontId="53" fillId="0" borderId="0" xfId="61" applyFont="1" applyAlignment="1">
      <alignment horizontal="center" vertical="top" wrapText="1"/>
    </xf>
    <xf numFmtId="0" fontId="23" fillId="0" borderId="0" xfId="61" applyFont="1" applyFill="1"/>
    <xf numFmtId="0" fontId="23" fillId="0" borderId="0" xfId="61" applyFont="1" applyAlignment="1">
      <alignment horizontal="center" wrapText="1"/>
    </xf>
    <xf numFmtId="0" fontId="23" fillId="0" borderId="0" xfId="61" applyFont="1" applyAlignment="1">
      <alignment horizontal="center" vertical="center"/>
    </xf>
    <xf numFmtId="0" fontId="23" fillId="29" borderId="19" xfId="61" applyFont="1" applyFill="1" applyBorder="1" applyAlignment="1">
      <alignment horizontal="center" vertical="center"/>
    </xf>
    <xf numFmtId="164" fontId="35" fillId="0" borderId="19" xfId="61" applyNumberFormat="1" applyFont="1" applyBorder="1" applyAlignment="1">
      <alignment horizontal="center" vertical="center"/>
    </xf>
    <xf numFmtId="167" fontId="25" fillId="0" borderId="19" xfId="61" applyNumberFormat="1" applyFont="1" applyBorder="1" applyAlignment="1">
      <alignment horizontal="center" vertical="center"/>
    </xf>
    <xf numFmtId="0" fontId="23" fillId="28" borderId="0" xfId="61" applyFont="1" applyFill="1"/>
    <xf numFmtId="0" fontId="23" fillId="0" borderId="0" xfId="61" applyFont="1" applyAlignment="1">
      <alignment horizontal="center"/>
    </xf>
    <xf numFmtId="0" fontId="30" fillId="0" borderId="0" xfId="79" applyFont="1" applyAlignment="1">
      <alignment horizontal="center" vertical="top" wrapText="1"/>
    </xf>
    <xf numFmtId="0" fontId="25" fillId="0" borderId="0" xfId="79" applyFont="1"/>
    <xf numFmtId="0" fontId="28" fillId="0" borderId="0" xfId="79" applyFont="1" applyAlignment="1">
      <alignment horizontal="center" wrapText="1"/>
    </xf>
    <xf numFmtId="0" fontId="28" fillId="0" borderId="0" xfId="79" applyFont="1" applyAlignment="1">
      <alignment horizontal="center" vertical="center"/>
    </xf>
    <xf numFmtId="0" fontId="28" fillId="29" borderId="19" xfId="79" applyFont="1" applyFill="1" applyBorder="1" applyAlignment="1">
      <alignment horizontal="center" vertical="center"/>
    </xf>
    <xf numFmtId="164" fontId="35" fillId="0" borderId="19" xfId="79" applyNumberFormat="1" applyFont="1" applyBorder="1" applyAlignment="1">
      <alignment horizontal="center" vertical="center"/>
    </xf>
    <xf numFmtId="165" fontId="36" fillId="0" borderId="19" xfId="79" applyNumberFormat="1" applyFont="1" applyBorder="1" applyAlignment="1">
      <alignment horizontal="center" vertical="center"/>
    </xf>
    <xf numFmtId="0" fontId="38" fillId="0" borderId="19" xfId="79" applyNumberFormat="1" applyFont="1" applyBorder="1" applyAlignment="1">
      <alignment horizontal="center" vertical="center"/>
    </xf>
    <xf numFmtId="167" fontId="32" fillId="0" borderId="19" xfId="79" applyNumberFormat="1" applyFont="1" applyBorder="1" applyAlignment="1">
      <alignment horizontal="center" vertical="center"/>
    </xf>
    <xf numFmtId="167" fontId="25" fillId="0" borderId="19" xfId="79" applyNumberFormat="1" applyFont="1" applyBorder="1" applyAlignment="1">
      <alignment horizontal="center" vertical="center"/>
    </xf>
    <xf numFmtId="167" fontId="2" fillId="0" borderId="19" xfId="79" applyNumberFormat="1" applyFont="1" applyBorder="1" applyAlignment="1">
      <alignment horizontal="left" vertical="center"/>
    </xf>
    <xf numFmtId="0" fontId="28" fillId="0" borderId="0" xfId="79" applyFont="1" applyAlignment="1">
      <alignment horizontal="center"/>
    </xf>
    <xf numFmtId="0" fontId="28" fillId="25" borderId="19" xfId="79" applyFill="1" applyBorder="1" applyAlignment="1">
      <alignment horizontal="center" vertical="center"/>
    </xf>
    <xf numFmtId="0" fontId="32" fillId="0" borderId="19" xfId="79" applyFont="1" applyFill="1" applyBorder="1" applyAlignment="1">
      <alignment horizontal="center" vertical="center"/>
    </xf>
    <xf numFmtId="164" fontId="35" fillId="0" borderId="19" xfId="79" applyNumberFormat="1" applyFont="1" applyBorder="1" applyAlignment="1">
      <alignment horizontal="right" vertical="center"/>
    </xf>
    <xf numFmtId="167" fontId="25" fillId="0" borderId="19" xfId="79" applyNumberFormat="1" applyFont="1" applyFill="1" applyBorder="1" applyAlignment="1">
      <alignment horizontal="center" vertical="center"/>
    </xf>
    <xf numFmtId="0" fontId="28" fillId="30" borderId="0" xfId="79" applyFont="1" applyFill="1"/>
    <xf numFmtId="167" fontId="32" fillId="0" borderId="19" xfId="79" applyNumberFormat="1" applyFont="1" applyFill="1" applyBorder="1" applyAlignment="1">
      <alignment horizontal="center" vertical="center"/>
    </xf>
    <xf numFmtId="0" fontId="44" fillId="0" borderId="25" xfId="79" applyFont="1" applyBorder="1" applyAlignment="1">
      <alignment horizontal="center" vertical="center"/>
    </xf>
    <xf numFmtId="0" fontId="46" fillId="0" borderId="25" xfId="79" applyFont="1" applyFill="1" applyBorder="1" applyAlignment="1">
      <alignment horizontal="center" vertical="center"/>
    </xf>
    <xf numFmtId="0" fontId="46" fillId="0" borderId="26" xfId="79" applyFont="1" applyFill="1" applyBorder="1" applyAlignment="1">
      <alignment horizontal="right" vertical="center"/>
    </xf>
    <xf numFmtId="0" fontId="47" fillId="0" borderId="27" xfId="79" applyFont="1" applyFill="1" applyBorder="1" applyAlignment="1">
      <alignment horizontal="left" vertical="center"/>
    </xf>
    <xf numFmtId="164" fontId="48" fillId="0" borderId="25" xfId="79" applyNumberFormat="1" applyFont="1" applyFill="1" applyBorder="1" applyAlignment="1">
      <alignment horizontal="center" vertical="center"/>
    </xf>
    <xf numFmtId="165" fontId="49" fillId="0" borderId="25" xfId="79" applyNumberFormat="1" applyFont="1" applyFill="1" applyBorder="1" applyAlignment="1">
      <alignment horizontal="center" vertical="center"/>
    </xf>
    <xf numFmtId="49" fontId="50" fillId="0" borderId="25" xfId="79" applyNumberFormat="1" applyFont="1" applyFill="1" applyBorder="1" applyAlignment="1">
      <alignment horizontal="left" vertical="center"/>
    </xf>
    <xf numFmtId="0" fontId="51" fillId="0" borderId="25" xfId="79" applyFont="1" applyFill="1" applyBorder="1" applyAlignment="1">
      <alignment horizontal="left" vertical="center"/>
    </xf>
    <xf numFmtId="1" fontId="51" fillId="0" borderId="25" xfId="79" applyNumberFormat="1" applyFont="1" applyFill="1" applyBorder="1" applyAlignment="1">
      <alignment horizontal="center" vertical="center"/>
    </xf>
    <xf numFmtId="2" fontId="52" fillId="0" borderId="25" xfId="79" applyNumberFormat="1" applyFont="1" applyFill="1" applyBorder="1" applyAlignment="1">
      <alignment horizontal="center" vertical="center"/>
    </xf>
    <xf numFmtId="1" fontId="52" fillId="0" borderId="25" xfId="79" applyNumberFormat="1" applyFont="1" applyFill="1" applyBorder="1" applyAlignment="1">
      <alignment horizontal="center" vertical="center"/>
    </xf>
    <xf numFmtId="2" fontId="44" fillId="0" borderId="25" xfId="79" applyNumberFormat="1" applyFont="1" applyFill="1" applyBorder="1" applyAlignment="1">
      <alignment horizontal="center" vertical="center"/>
    </xf>
    <xf numFmtId="2" fontId="28" fillId="0" borderId="25" xfId="79" applyNumberFormat="1" applyFont="1" applyFill="1" applyBorder="1" applyAlignment="1">
      <alignment horizontal="center" vertical="center"/>
    </xf>
    <xf numFmtId="2" fontId="52" fillId="0" borderId="25" xfId="79" applyNumberFormat="1" applyFont="1" applyFill="1" applyBorder="1" applyAlignment="1">
      <alignment horizontal="left" vertical="center"/>
    </xf>
    <xf numFmtId="168" fontId="51" fillId="0" borderId="25" xfId="79" applyNumberFormat="1" applyFont="1" applyFill="1" applyBorder="1" applyAlignment="1">
      <alignment horizontal="center" vertical="center"/>
    </xf>
    <xf numFmtId="0" fontId="33" fillId="0" borderId="4" xfId="61" applyFont="1" applyBorder="1" applyAlignment="1">
      <alignment horizontal="center" vertical="center" wrapText="1"/>
    </xf>
    <xf numFmtId="0" fontId="45" fillId="0" borderId="4" xfId="79" applyFont="1" applyBorder="1" applyAlignment="1">
      <alignment horizontal="center" vertical="center" wrapText="1"/>
    </xf>
    <xf numFmtId="0" fontId="30" fillId="0" borderId="0" xfId="61" applyFont="1" applyAlignment="1">
      <alignment horizontal="center" vertical="top" wrapText="1"/>
    </xf>
    <xf numFmtId="0" fontId="25" fillId="0" borderId="0" xfId="61" applyFont="1" applyFill="1" applyAlignment="1">
      <alignment vertical="center"/>
    </xf>
    <xf numFmtId="0" fontId="32" fillId="0" borderId="26" xfId="61" applyFont="1" applyBorder="1" applyAlignment="1">
      <alignment horizontal="center" vertical="center"/>
    </xf>
    <xf numFmtId="0" fontId="23" fillId="0" borderId="25" xfId="61" applyFont="1" applyBorder="1" applyAlignment="1">
      <alignment horizontal="center" vertical="center"/>
    </xf>
    <xf numFmtId="0" fontId="32" fillId="0" borderId="25" xfId="61" applyFont="1" applyFill="1" applyBorder="1" applyAlignment="1">
      <alignment horizontal="center" vertical="center"/>
    </xf>
    <xf numFmtId="0" fontId="2" fillId="0" borderId="25" xfId="61" applyFont="1" applyFill="1" applyBorder="1" applyAlignment="1">
      <alignment horizontal="center" vertical="center"/>
    </xf>
    <xf numFmtId="0" fontId="2" fillId="0" borderId="26" xfId="61" applyFont="1" applyFill="1" applyBorder="1" applyAlignment="1">
      <alignment horizontal="right" vertical="center"/>
    </xf>
    <xf numFmtId="0" fontId="34" fillId="0" borderId="27" xfId="61" applyFont="1" applyFill="1" applyBorder="1" applyAlignment="1">
      <alignment horizontal="left" vertical="center"/>
    </xf>
    <xf numFmtId="164" fontId="35" fillId="0" borderId="25" xfId="61" applyNumberFormat="1" applyFont="1" applyFill="1" applyBorder="1" applyAlignment="1">
      <alignment horizontal="center" vertical="center"/>
    </xf>
    <xf numFmtId="165" fontId="36" fillId="0" borderId="25" xfId="61" applyNumberFormat="1" applyFont="1" applyFill="1" applyBorder="1" applyAlignment="1">
      <alignment horizontal="center" vertical="center"/>
    </xf>
    <xf numFmtId="49" fontId="7" fillId="0" borderId="25" xfId="61" applyNumberFormat="1" applyFont="1" applyFill="1" applyBorder="1" applyAlignment="1">
      <alignment horizontal="left" vertical="center"/>
    </xf>
    <xf numFmtId="0" fontId="37" fillId="0" borderId="25" xfId="61" applyFont="1" applyFill="1" applyBorder="1" applyAlignment="1">
      <alignment horizontal="left" vertical="center"/>
    </xf>
    <xf numFmtId="0" fontId="37" fillId="0" borderId="25" xfId="61" applyFont="1" applyFill="1" applyBorder="1" applyAlignment="1">
      <alignment horizontal="center" vertical="center"/>
    </xf>
    <xf numFmtId="167" fontId="32" fillId="0" borderId="25" xfId="61" applyNumberFormat="1" applyFont="1" applyFill="1" applyBorder="1" applyAlignment="1">
      <alignment horizontal="center" vertical="center"/>
    </xf>
    <xf numFmtId="167" fontId="25" fillId="0" borderId="25" xfId="61" applyNumberFormat="1" applyFont="1" applyFill="1" applyBorder="1" applyAlignment="1">
      <alignment horizontal="center" vertical="center"/>
    </xf>
    <xf numFmtId="167" fontId="2" fillId="0" borderId="25" xfId="61" applyNumberFormat="1" applyFont="1" applyFill="1" applyBorder="1" applyAlignment="1">
      <alignment horizontal="left" vertical="center"/>
    </xf>
    <xf numFmtId="0" fontId="23" fillId="0" borderId="0" xfId="61" applyFont="1" applyFill="1" applyAlignment="1">
      <alignment vertical="center"/>
    </xf>
    <xf numFmtId="0" fontId="2" fillId="24" borderId="25" xfId="61" applyFont="1" applyFill="1" applyBorder="1" applyAlignment="1">
      <alignment horizontal="center" vertical="center"/>
    </xf>
    <xf numFmtId="0" fontId="23" fillId="25" borderId="25" xfId="61" applyFill="1" applyBorder="1" applyAlignment="1">
      <alignment horizontal="center" vertical="center"/>
    </xf>
    <xf numFmtId="0" fontId="2" fillId="27" borderId="25" xfId="61" applyFont="1" applyFill="1" applyBorder="1" applyAlignment="1">
      <alignment horizontal="center" vertical="center"/>
    </xf>
    <xf numFmtId="0" fontId="32" fillId="0" borderId="25" xfId="61" applyFont="1" applyBorder="1" applyAlignment="1">
      <alignment horizontal="center" vertical="center"/>
    </xf>
    <xf numFmtId="164" fontId="35" fillId="0" borderId="25" xfId="61" applyNumberFormat="1" applyFont="1" applyBorder="1" applyAlignment="1">
      <alignment horizontal="center" vertical="center"/>
    </xf>
    <xf numFmtId="165" fontId="36" fillId="0" borderId="25" xfId="61" applyNumberFormat="1" applyFont="1" applyBorder="1" applyAlignment="1">
      <alignment horizontal="center" vertical="center"/>
    </xf>
    <xf numFmtId="166" fontId="38" fillId="0" borderId="25" xfId="61" applyNumberFormat="1" applyFont="1" applyFill="1" applyBorder="1" applyAlignment="1">
      <alignment horizontal="center" vertical="center"/>
    </xf>
    <xf numFmtId="2" fontId="38" fillId="0" borderId="25" xfId="61" applyNumberFormat="1" applyFont="1" applyFill="1" applyBorder="1" applyAlignment="1">
      <alignment horizontal="center" vertical="center"/>
    </xf>
    <xf numFmtId="1" fontId="38" fillId="0" borderId="25" xfId="61" applyNumberFormat="1" applyFont="1" applyFill="1" applyBorder="1" applyAlignment="1">
      <alignment horizontal="center" vertical="center"/>
    </xf>
    <xf numFmtId="2" fontId="32" fillId="0" borderId="25" xfId="61" applyNumberFormat="1" applyFont="1" applyBorder="1" applyAlignment="1">
      <alignment horizontal="center" vertical="center"/>
    </xf>
    <xf numFmtId="2" fontId="23" fillId="0" borderId="25" xfId="61" applyNumberFormat="1" applyFont="1" applyBorder="1" applyAlignment="1">
      <alignment horizontal="center" vertical="center"/>
    </xf>
    <xf numFmtId="2" fontId="37" fillId="0" borderId="25" xfId="61" applyNumberFormat="1" applyFont="1" applyBorder="1" applyAlignment="1">
      <alignment horizontal="left" vertical="center"/>
    </xf>
    <xf numFmtId="167" fontId="32" fillId="0" borderId="25" xfId="61" applyNumberFormat="1" applyFont="1" applyBorder="1" applyAlignment="1">
      <alignment horizontal="center" vertical="center"/>
    </xf>
    <xf numFmtId="0" fontId="41" fillId="0" borderId="0" xfId="79" applyFont="1" applyAlignment="1">
      <alignment horizontal="center" vertical="top" wrapText="1"/>
    </xf>
    <xf numFmtId="0" fontId="43" fillId="0" borderId="0" xfId="79" applyFont="1" applyAlignment="1">
      <alignment horizontal="center" vertical="center"/>
    </xf>
    <xf numFmtId="0" fontId="44" fillId="0" borderId="22" xfId="79" applyFont="1" applyBorder="1" applyAlignment="1">
      <alignment horizontal="center" vertical="center"/>
    </xf>
    <xf numFmtId="0" fontId="46" fillId="31" borderId="25" xfId="79" applyFont="1" applyFill="1" applyBorder="1" applyAlignment="1">
      <alignment horizontal="center" vertical="center"/>
    </xf>
    <xf numFmtId="0" fontId="44" fillId="0" borderId="25" xfId="79" applyFont="1" applyFill="1" applyBorder="1" applyAlignment="1">
      <alignment horizontal="center" vertical="center"/>
    </xf>
    <xf numFmtId="0" fontId="51" fillId="0" borderId="25" xfId="79" applyFont="1" applyFill="1" applyBorder="1" applyAlignment="1">
      <alignment horizontal="center" vertical="center"/>
    </xf>
    <xf numFmtId="166" fontId="51" fillId="0" borderId="25" xfId="79" applyNumberFormat="1" applyFont="1" applyFill="1" applyBorder="1" applyAlignment="1">
      <alignment horizontal="center" vertical="center"/>
    </xf>
    <xf numFmtId="2" fontId="51" fillId="0" borderId="25" xfId="79" applyNumberFormat="1" applyFont="1" applyFill="1" applyBorder="1" applyAlignment="1">
      <alignment horizontal="left" vertical="center"/>
    </xf>
    <xf numFmtId="164" fontId="35" fillId="0" borderId="25" xfId="61" applyNumberFormat="1" applyFont="1" applyBorder="1" applyAlignment="1">
      <alignment horizontal="right" vertical="center"/>
    </xf>
    <xf numFmtId="0" fontId="33" fillId="0" borderId="24" xfId="61" applyFont="1" applyBorder="1" applyAlignment="1">
      <alignment horizontal="center" vertical="center"/>
    </xf>
    <xf numFmtId="0" fontId="29" fillId="0" borderId="0" xfId="61" applyFont="1" applyAlignment="1">
      <alignment vertical="top"/>
    </xf>
    <xf numFmtId="0" fontId="23" fillId="0" borderId="25" xfId="61" applyFont="1" applyFill="1" applyBorder="1" applyAlignment="1">
      <alignment horizontal="center" vertical="center"/>
    </xf>
    <xf numFmtId="0" fontId="23" fillId="0" borderId="0" xfId="61" applyFont="1" applyFill="1" applyAlignment="1">
      <alignment horizontal="left"/>
    </xf>
    <xf numFmtId="0" fontId="23" fillId="0" borderId="0" xfId="61" applyFont="1" applyFill="1" applyAlignment="1">
      <alignment horizontal="right" wrapText="1"/>
    </xf>
    <xf numFmtId="0" fontId="23" fillId="0" borderId="0" xfId="61" applyFont="1" applyFill="1" applyAlignment="1">
      <alignment horizontal="center" wrapText="1"/>
    </xf>
    <xf numFmtId="0" fontId="31" fillId="0" borderId="0" xfId="61" applyFont="1" applyFill="1" applyAlignment="1">
      <alignment vertical="center"/>
    </xf>
    <xf numFmtId="0" fontId="23" fillId="0" borderId="0" xfId="61" applyFont="1" applyFill="1" applyAlignment="1">
      <alignment horizontal="center" vertical="center"/>
    </xf>
    <xf numFmtId="0" fontId="32" fillId="0" borderId="0" xfId="61" applyFont="1" applyFill="1" applyAlignment="1">
      <alignment vertical="center"/>
    </xf>
    <xf numFmtId="0" fontId="23" fillId="0" borderId="0" xfId="61" applyFont="1" applyFill="1" applyBorder="1" applyAlignment="1">
      <alignment horizontal="center" vertical="center"/>
    </xf>
    <xf numFmtId="0" fontId="32" fillId="0" borderId="26" xfId="61" applyFont="1" applyFill="1" applyBorder="1" applyAlignment="1">
      <alignment horizontal="center" vertical="center"/>
    </xf>
    <xf numFmtId="0" fontId="38" fillId="0" borderId="25" xfId="61" applyNumberFormat="1" applyFont="1" applyFill="1" applyBorder="1" applyAlignment="1">
      <alignment horizontal="center" vertical="center"/>
    </xf>
    <xf numFmtId="167" fontId="2" fillId="0" borderId="25" xfId="61" applyNumberFormat="1" applyFont="1" applyBorder="1" applyAlignment="1">
      <alignment horizontal="left" vertical="center"/>
    </xf>
    <xf numFmtId="0" fontId="28" fillId="0" borderId="0" xfId="61" applyFont="1" applyFill="1"/>
    <xf numFmtId="0" fontId="28" fillId="30" borderId="0" xfId="61" applyFont="1" applyFill="1"/>
    <xf numFmtId="0" fontId="23" fillId="0" borderId="0" xfId="61" applyFont="1" applyFill="1" applyAlignment="1">
      <alignment horizontal="center"/>
    </xf>
    <xf numFmtId="0" fontId="40" fillId="0" borderId="0" xfId="81" applyFont="1"/>
    <xf numFmtId="0" fontId="28" fillId="0" borderId="0" xfId="81" applyFont="1"/>
    <xf numFmtId="0" fontId="41" fillId="0" borderId="0" xfId="81" applyFont="1" applyAlignment="1">
      <alignment vertical="top" wrapText="1"/>
    </xf>
    <xf numFmtId="0" fontId="41" fillId="0" borderId="0" xfId="81" applyFont="1" applyAlignment="1">
      <alignment horizontal="center" vertical="top" wrapText="1"/>
    </xf>
    <xf numFmtId="0" fontId="42" fillId="0" borderId="0" xfId="81" applyFont="1"/>
    <xf numFmtId="0" fontId="28" fillId="0" borderId="0" xfId="81" applyFont="1" applyAlignment="1">
      <alignment horizontal="left"/>
    </xf>
    <xf numFmtId="0" fontId="28" fillId="0" borderId="0" xfId="81" applyFont="1" applyAlignment="1">
      <alignment horizontal="right" wrapText="1"/>
    </xf>
    <xf numFmtId="0" fontId="28" fillId="0" borderId="0" xfId="81" applyFont="1" applyAlignment="1">
      <alignment horizontal="center" wrapText="1"/>
    </xf>
    <xf numFmtId="0" fontId="28" fillId="0" borderId="0" xfId="81" applyFont="1" applyAlignment="1">
      <alignment vertical="center"/>
    </xf>
    <xf numFmtId="0" fontId="43" fillId="0" borderId="0" xfId="81" applyFont="1" applyAlignment="1">
      <alignment vertical="center"/>
    </xf>
    <xf numFmtId="0" fontId="28" fillId="0" borderId="0" xfId="81" applyFont="1" applyAlignment="1">
      <alignment horizontal="center" vertical="center"/>
    </xf>
    <xf numFmtId="0" fontId="44" fillId="0" borderId="0" xfId="81" applyFont="1" applyAlignment="1">
      <alignment vertical="center"/>
    </xf>
    <xf numFmtId="0" fontId="43" fillId="0" borderId="0" xfId="81" applyFont="1" applyAlignment="1">
      <alignment horizontal="center" vertical="center"/>
    </xf>
    <xf numFmtId="0" fontId="28" fillId="0" borderId="0" xfId="81" applyFont="1" applyBorder="1" applyAlignment="1">
      <alignment horizontal="center" vertical="center"/>
    </xf>
    <xf numFmtId="0" fontId="44" fillId="0" borderId="26" xfId="81" applyFont="1" applyBorder="1" applyAlignment="1">
      <alignment horizontal="center" vertical="center"/>
    </xf>
    <xf numFmtId="0" fontId="46" fillId="24" borderId="25" xfId="81" applyFont="1" applyFill="1" applyBorder="1" applyAlignment="1">
      <alignment horizontal="center" vertical="center"/>
    </xf>
    <xf numFmtId="0" fontId="45" fillId="0" borderId="4" xfId="81" applyFont="1" applyBorder="1" applyAlignment="1">
      <alignment horizontal="center" vertical="center" wrapText="1"/>
    </xf>
    <xf numFmtId="0" fontId="44" fillId="0" borderId="25" xfId="81" applyFont="1" applyFill="1" applyBorder="1" applyAlignment="1">
      <alignment horizontal="center" vertical="center"/>
    </xf>
    <xf numFmtId="0" fontId="46" fillId="0" borderId="25" xfId="81" applyFont="1" applyFill="1" applyBorder="1" applyAlignment="1">
      <alignment horizontal="center" vertical="center"/>
    </xf>
    <xf numFmtId="0" fontId="46" fillId="0" borderId="26" xfId="81" applyFont="1" applyFill="1" applyBorder="1" applyAlignment="1">
      <alignment horizontal="right" vertical="center"/>
    </xf>
    <xf numFmtId="0" fontId="47" fillId="0" borderId="27" xfId="81" applyFont="1" applyFill="1" applyBorder="1" applyAlignment="1">
      <alignment horizontal="left" vertical="center"/>
    </xf>
    <xf numFmtId="164" fontId="48" fillId="0" borderId="25" xfId="81" applyNumberFormat="1" applyFont="1" applyFill="1" applyBorder="1" applyAlignment="1">
      <alignment horizontal="center" vertical="center"/>
    </xf>
    <xf numFmtId="165" fontId="49" fillId="0" borderId="25" xfId="81" applyNumberFormat="1" applyFont="1" applyFill="1" applyBorder="1" applyAlignment="1">
      <alignment horizontal="center" vertical="center"/>
    </xf>
    <xf numFmtId="49" fontId="50" fillId="0" borderId="25" xfId="81" applyNumberFormat="1" applyFont="1" applyFill="1" applyBorder="1" applyAlignment="1">
      <alignment horizontal="left" vertical="center"/>
    </xf>
    <xf numFmtId="0" fontId="51" fillId="0" borderId="25" xfId="81" applyFont="1" applyFill="1" applyBorder="1" applyAlignment="1">
      <alignment horizontal="left" vertical="center"/>
    </xf>
    <xf numFmtId="0" fontId="51" fillId="0" borderId="25" xfId="81" applyFont="1" applyFill="1" applyBorder="1" applyAlignment="1">
      <alignment horizontal="center" vertical="center"/>
    </xf>
    <xf numFmtId="166" fontId="51" fillId="0" borderId="25" xfId="81" applyNumberFormat="1" applyFont="1" applyFill="1" applyBorder="1" applyAlignment="1">
      <alignment horizontal="center" vertical="center"/>
    </xf>
    <xf numFmtId="2" fontId="28" fillId="0" borderId="25" xfId="81" applyNumberFormat="1" applyFont="1" applyFill="1" applyBorder="1" applyAlignment="1">
      <alignment horizontal="center" vertical="center"/>
    </xf>
    <xf numFmtId="1" fontId="61" fillId="0" borderId="25" xfId="81" applyNumberFormat="1" applyFont="1" applyFill="1" applyBorder="1" applyAlignment="1">
      <alignment horizontal="center" vertical="center"/>
    </xf>
    <xf numFmtId="2" fontId="44" fillId="0" borderId="25" xfId="81" applyNumberFormat="1" applyFont="1" applyFill="1" applyBorder="1" applyAlignment="1">
      <alignment horizontal="center" vertical="center"/>
    </xf>
    <xf numFmtId="2" fontId="42" fillId="0" borderId="25" xfId="81" applyNumberFormat="1" applyFont="1" applyFill="1" applyBorder="1" applyAlignment="1">
      <alignment horizontal="center" vertical="center"/>
    </xf>
    <xf numFmtId="2" fontId="51" fillId="0" borderId="25" xfId="81" applyNumberFormat="1" applyFont="1" applyFill="1" applyBorder="1" applyAlignment="1">
      <alignment horizontal="left" vertical="center"/>
    </xf>
    <xf numFmtId="2" fontId="52" fillId="0" borderId="25" xfId="81" applyNumberFormat="1" applyFont="1" applyFill="1" applyBorder="1" applyAlignment="1">
      <alignment horizontal="center" vertical="center"/>
    </xf>
    <xf numFmtId="0" fontId="28" fillId="0" borderId="0" xfId="81" applyFont="1" applyFill="1" applyAlignment="1">
      <alignment vertical="center"/>
    </xf>
    <xf numFmtId="0" fontId="28" fillId="0" borderId="0" xfId="81" applyFont="1" applyFill="1"/>
    <xf numFmtId="0" fontId="46" fillId="32" borderId="25" xfId="81" applyFont="1" applyFill="1" applyBorder="1" applyAlignment="1">
      <alignment horizontal="center" vertical="center"/>
    </xf>
    <xf numFmtId="0" fontId="28" fillId="0" borderId="0" xfId="81" applyFont="1" applyAlignment="1">
      <alignment horizontal="center"/>
    </xf>
    <xf numFmtId="0" fontId="33" fillId="0" borderId="16" xfId="64" applyFont="1" applyFill="1" applyBorder="1" applyAlignment="1">
      <alignment horizontal="center" vertical="center" wrapText="1"/>
    </xf>
    <xf numFmtId="0" fontId="33" fillId="0" borderId="4" xfId="64" applyFont="1" applyFill="1" applyBorder="1" applyAlignment="1">
      <alignment horizontal="center" vertical="center" wrapText="1"/>
    </xf>
    <xf numFmtId="0" fontId="33" fillId="0" borderId="16" xfId="79" applyFont="1" applyBorder="1" applyAlignment="1">
      <alignment vertical="center"/>
    </xf>
    <xf numFmtId="0" fontId="33" fillId="0" borderId="4" xfId="79" applyFont="1" applyBorder="1" applyAlignment="1">
      <alignment vertical="center"/>
    </xf>
    <xf numFmtId="0" fontId="33" fillId="0" borderId="16" xfId="79" applyFont="1" applyBorder="1" applyAlignment="1">
      <alignment horizontal="center" vertical="center" wrapText="1"/>
    </xf>
    <xf numFmtId="0" fontId="33" fillId="0" borderId="4" xfId="79" applyFont="1" applyBorder="1" applyAlignment="1">
      <alignment horizontal="center" vertical="center" wrapText="1"/>
    </xf>
    <xf numFmtId="0" fontId="33" fillId="0" borderId="16" xfId="64" applyFont="1" applyFill="1" applyBorder="1" applyAlignment="1">
      <alignment horizontal="center" vertical="center"/>
    </xf>
    <xf numFmtId="0" fontId="33" fillId="0" borderId="4" xfId="64" applyFont="1" applyFill="1" applyBorder="1" applyAlignment="1">
      <alignment horizontal="center" vertical="center"/>
    </xf>
    <xf numFmtId="0" fontId="25" fillId="0" borderId="14" xfId="64" applyFont="1" applyFill="1" applyBorder="1" applyAlignment="1">
      <alignment horizontal="center" vertical="center"/>
    </xf>
    <xf numFmtId="0" fontId="25" fillId="0" borderId="2" xfId="64" applyFont="1" applyFill="1" applyBorder="1" applyAlignment="1">
      <alignment horizontal="center" vertical="center"/>
    </xf>
    <xf numFmtId="0" fontId="25" fillId="0" borderId="15" xfId="64" applyFont="1" applyFill="1" applyBorder="1" applyAlignment="1">
      <alignment horizontal="center" vertical="center"/>
    </xf>
    <xf numFmtId="0" fontId="32" fillId="0" borderId="14" xfId="79" applyFont="1" applyBorder="1" applyAlignment="1">
      <alignment horizontal="center" vertical="center"/>
    </xf>
    <xf numFmtId="0" fontId="32" fillId="0" borderId="2" xfId="79" applyFont="1" applyBorder="1" applyAlignment="1">
      <alignment horizontal="center" vertical="center"/>
    </xf>
    <xf numFmtId="0" fontId="32" fillId="0" borderId="15" xfId="79" applyFont="1" applyBorder="1" applyAlignment="1">
      <alignment horizontal="center" vertical="center"/>
    </xf>
    <xf numFmtId="0" fontId="33" fillId="0" borderId="16" xfId="79" applyFont="1" applyBorder="1" applyAlignment="1">
      <alignment horizontal="center" vertical="center"/>
    </xf>
    <xf numFmtId="0" fontId="33" fillId="0" borderId="4" xfId="79" applyFont="1" applyBorder="1" applyAlignment="1">
      <alignment horizontal="center" vertical="center"/>
    </xf>
    <xf numFmtId="0" fontId="33" fillId="0" borderId="17" xfId="79" applyFont="1" applyBorder="1" applyAlignment="1">
      <alignment horizontal="right" vertical="center"/>
    </xf>
    <xf numFmtId="0" fontId="33" fillId="0" borderId="20" xfId="79" applyFont="1" applyBorder="1" applyAlignment="1">
      <alignment horizontal="right" vertical="center"/>
    </xf>
    <xf numFmtId="0" fontId="33" fillId="0" borderId="18" xfId="79" applyFont="1" applyBorder="1" applyAlignment="1">
      <alignment vertical="center"/>
    </xf>
    <xf numFmtId="0" fontId="33" fillId="0" borderId="21" xfId="79" applyFont="1" applyBorder="1" applyAlignment="1">
      <alignment vertical="center"/>
    </xf>
    <xf numFmtId="0" fontId="33" fillId="0" borderId="24" xfId="61" applyFont="1" applyBorder="1" applyAlignment="1">
      <alignment vertical="center"/>
    </xf>
    <xf numFmtId="0" fontId="33" fillId="0" borderId="4" xfId="61" applyFont="1" applyBorder="1" applyAlignment="1">
      <alignment vertical="center"/>
    </xf>
    <xf numFmtId="0" fontId="33" fillId="0" borderId="25" xfId="61" applyFont="1" applyBorder="1" applyAlignment="1">
      <alignment horizontal="center" vertical="center"/>
    </xf>
    <xf numFmtId="0" fontId="33" fillId="0" borderId="25" xfId="61" applyFont="1" applyBorder="1" applyAlignment="1">
      <alignment horizontal="center" vertical="center" wrapText="1"/>
    </xf>
    <xf numFmtId="0" fontId="33" fillId="0" borderId="24" xfId="64" applyFont="1" applyFill="1" applyBorder="1" applyAlignment="1">
      <alignment horizontal="center" vertical="center" wrapText="1"/>
    </xf>
    <xf numFmtId="0" fontId="33" fillId="0" borderId="24" xfId="61" applyFont="1" applyBorder="1" applyAlignment="1">
      <alignment horizontal="center" vertical="center"/>
    </xf>
    <xf numFmtId="0" fontId="33" fillId="0" borderId="4" xfId="61" applyFont="1" applyBorder="1" applyAlignment="1">
      <alignment horizontal="center" vertical="center"/>
    </xf>
    <xf numFmtId="0" fontId="33" fillId="0" borderId="22" xfId="61" applyFont="1" applyBorder="1" applyAlignment="1">
      <alignment horizontal="right" vertical="center"/>
    </xf>
    <xf numFmtId="0" fontId="33" fillId="0" borderId="20" xfId="61" applyFont="1" applyBorder="1" applyAlignment="1">
      <alignment horizontal="right" vertical="center"/>
    </xf>
    <xf numFmtId="0" fontId="33" fillId="0" borderId="23" xfId="61" applyFont="1" applyBorder="1" applyAlignment="1">
      <alignment vertical="center"/>
    </xf>
    <xf numFmtId="0" fontId="33" fillId="0" borderId="21" xfId="61" applyFont="1" applyBorder="1" applyAlignment="1">
      <alignment vertical="center"/>
    </xf>
    <xf numFmtId="0" fontId="33" fillId="0" borderId="24" xfId="61" applyFont="1" applyBorder="1" applyAlignment="1">
      <alignment horizontal="center" vertical="center" wrapText="1"/>
    </xf>
    <xf numFmtId="0" fontId="33" fillId="0" borderId="4" xfId="61" applyFont="1" applyBorder="1" applyAlignment="1">
      <alignment horizontal="center" vertical="center" wrapText="1"/>
    </xf>
    <xf numFmtId="0" fontId="33" fillId="0" borderId="19" xfId="79" applyFont="1" applyBorder="1" applyAlignment="1">
      <alignment horizontal="center" vertical="center" wrapText="1"/>
    </xf>
    <xf numFmtId="0" fontId="33" fillId="0" borderId="19" xfId="79" applyFont="1" applyBorder="1" applyAlignment="1">
      <alignment horizontal="center" vertical="center"/>
    </xf>
    <xf numFmtId="0" fontId="32" fillId="0" borderId="26" xfId="61" applyFont="1" applyBorder="1" applyAlignment="1">
      <alignment horizontal="center" vertical="center"/>
    </xf>
    <xf numFmtId="0" fontId="32" fillId="0" borderId="2" xfId="61" applyFont="1" applyBorder="1" applyAlignment="1">
      <alignment horizontal="center" vertical="center"/>
    </xf>
    <xf numFmtId="0" fontId="32" fillId="0" borderId="27" xfId="61" applyFont="1" applyBorder="1" applyAlignment="1">
      <alignment horizontal="center" vertical="center"/>
    </xf>
    <xf numFmtId="0" fontId="33" fillId="0" borderId="24" xfId="61" applyFont="1" applyFill="1" applyBorder="1" applyAlignment="1">
      <alignment vertical="center"/>
    </xf>
    <xf numFmtId="0" fontId="33" fillId="0" borderId="4" xfId="61" applyFont="1" applyFill="1" applyBorder="1" applyAlignment="1">
      <alignment vertical="center"/>
    </xf>
    <xf numFmtId="0" fontId="33" fillId="0" borderId="24" xfId="61" applyFont="1" applyFill="1" applyBorder="1" applyAlignment="1">
      <alignment horizontal="center" vertical="center" wrapText="1"/>
    </xf>
    <xf numFmtId="0" fontId="33" fillId="0" borderId="4" xfId="61" applyFont="1" applyFill="1" applyBorder="1" applyAlignment="1">
      <alignment horizontal="center" vertical="center" wrapText="1"/>
    </xf>
    <xf numFmtId="0" fontId="33" fillId="0" borderId="25" xfId="61" applyFont="1" applyFill="1" applyBorder="1" applyAlignment="1">
      <alignment horizontal="center" vertical="center"/>
    </xf>
    <xf numFmtId="0" fontId="33" fillId="0" borderId="25" xfId="61" applyFont="1" applyFill="1" applyBorder="1" applyAlignment="1">
      <alignment horizontal="center" vertical="center" wrapText="1"/>
    </xf>
    <xf numFmtId="0" fontId="33" fillId="0" borderId="24" xfId="61" applyFont="1" applyFill="1" applyBorder="1" applyAlignment="1">
      <alignment horizontal="center" vertical="center"/>
    </xf>
    <xf numFmtId="0" fontId="33" fillId="0" borderId="4" xfId="61" applyFont="1" applyFill="1" applyBorder="1" applyAlignment="1">
      <alignment horizontal="center" vertical="center"/>
    </xf>
    <xf numFmtId="0" fontId="33" fillId="0" borderId="22" xfId="61" applyFont="1" applyFill="1" applyBorder="1" applyAlignment="1">
      <alignment horizontal="right" vertical="center"/>
    </xf>
    <xf numFmtId="0" fontId="33" fillId="0" borderId="20" xfId="61" applyFont="1" applyFill="1" applyBorder="1" applyAlignment="1">
      <alignment horizontal="right" vertical="center"/>
    </xf>
    <xf numFmtId="0" fontId="33" fillId="0" borderId="23" xfId="61" applyFont="1" applyFill="1" applyBorder="1" applyAlignment="1">
      <alignment vertical="center"/>
    </xf>
    <xf numFmtId="0" fontId="33" fillId="0" borderId="21" xfId="61" applyFont="1" applyFill="1" applyBorder="1" applyAlignment="1">
      <alignment vertical="center"/>
    </xf>
    <xf numFmtId="0" fontId="33" fillId="0" borderId="22" xfId="61" applyFont="1" applyBorder="1" applyAlignment="1">
      <alignment horizontal="center" vertical="center"/>
    </xf>
    <xf numFmtId="0" fontId="33" fillId="0" borderId="20" xfId="61" applyFont="1" applyBorder="1" applyAlignment="1">
      <alignment horizontal="center" vertical="center"/>
    </xf>
    <xf numFmtId="0" fontId="33" fillId="0" borderId="23" xfId="61" applyFont="1" applyBorder="1" applyAlignment="1">
      <alignment horizontal="center" vertical="center"/>
    </xf>
    <xf numFmtId="0" fontId="33" fillId="0" borderId="21" xfId="61" applyFont="1" applyBorder="1" applyAlignment="1">
      <alignment horizontal="center" vertical="center"/>
    </xf>
    <xf numFmtId="0" fontId="56" fillId="0" borderId="16" xfId="61" applyFont="1" applyBorder="1" applyAlignment="1">
      <alignment vertical="center"/>
    </xf>
    <xf numFmtId="0" fontId="56" fillId="0" borderId="4" xfId="61" applyFont="1" applyBorder="1" applyAlignment="1">
      <alignment vertical="center"/>
    </xf>
    <xf numFmtId="0" fontId="55" fillId="0" borderId="14" xfId="61" applyFont="1" applyBorder="1" applyAlignment="1">
      <alignment horizontal="center" vertical="center"/>
    </xf>
    <xf numFmtId="0" fontId="55" fillId="0" borderId="2" xfId="61" applyFont="1" applyBorder="1" applyAlignment="1">
      <alignment horizontal="center" vertical="center"/>
    </xf>
    <xf numFmtId="0" fontId="55" fillId="0" borderId="15" xfId="61" applyFont="1" applyBorder="1" applyAlignment="1">
      <alignment horizontal="center" vertical="center"/>
    </xf>
    <xf numFmtId="0" fontId="56" fillId="0" borderId="16" xfId="61" applyFont="1" applyBorder="1" applyAlignment="1">
      <alignment horizontal="center" vertical="center"/>
    </xf>
    <xf numFmtId="0" fontId="56" fillId="0" borderId="4" xfId="61" applyFont="1" applyBorder="1" applyAlignment="1">
      <alignment horizontal="center" vertical="center"/>
    </xf>
    <xf numFmtId="0" fontId="56" fillId="0" borderId="17" xfId="61" applyFont="1" applyBorder="1" applyAlignment="1">
      <alignment horizontal="right" vertical="center"/>
    </xf>
    <xf numFmtId="0" fontId="56" fillId="0" borderId="20" xfId="61" applyFont="1" applyBorder="1" applyAlignment="1">
      <alignment horizontal="right" vertical="center"/>
    </xf>
    <xf numFmtId="0" fontId="56" fillId="0" borderId="18" xfId="61" applyFont="1" applyBorder="1" applyAlignment="1">
      <alignment vertical="center"/>
    </xf>
    <xf numFmtId="0" fontId="56" fillId="0" borderId="21" xfId="61" applyFont="1" applyBorder="1" applyAlignment="1">
      <alignment vertical="center"/>
    </xf>
    <xf numFmtId="0" fontId="56" fillId="0" borderId="16" xfId="61" applyFont="1" applyBorder="1" applyAlignment="1">
      <alignment horizontal="center" vertical="center" wrapText="1"/>
    </xf>
    <xf numFmtId="0" fontId="56" fillId="0" borderId="4" xfId="61" applyFont="1" applyBorder="1" applyAlignment="1">
      <alignment horizontal="center" vertical="center" wrapText="1"/>
    </xf>
    <xf numFmtId="0" fontId="56" fillId="0" borderId="19" xfId="61" applyFont="1" applyBorder="1" applyAlignment="1">
      <alignment horizontal="center" vertical="center" wrapText="1"/>
    </xf>
    <xf numFmtId="0" fontId="56" fillId="0" borderId="19" xfId="61" applyFont="1" applyBorder="1" applyAlignment="1">
      <alignment horizontal="center" vertical="center"/>
    </xf>
    <xf numFmtId="0" fontId="33" fillId="0" borderId="16" xfId="61" applyFont="1" applyBorder="1" applyAlignment="1">
      <alignment vertical="center"/>
    </xf>
    <xf numFmtId="0" fontId="33" fillId="0" borderId="16" xfId="61" applyFont="1" applyBorder="1" applyAlignment="1">
      <alignment horizontal="center" vertical="center"/>
    </xf>
    <xf numFmtId="0" fontId="33" fillId="0" borderId="17" xfId="61" applyFont="1" applyBorder="1" applyAlignment="1">
      <alignment horizontal="right" vertical="center"/>
    </xf>
    <xf numFmtId="0" fontId="33" fillId="0" borderId="18" xfId="61" applyFont="1" applyBorder="1" applyAlignment="1">
      <alignment vertical="center"/>
    </xf>
    <xf numFmtId="0" fontId="33" fillId="0" borderId="16" xfId="61" applyFont="1" applyBorder="1" applyAlignment="1">
      <alignment horizontal="center" vertical="center" wrapText="1"/>
    </xf>
    <xf numFmtId="0" fontId="33" fillId="0" borderId="19" xfId="61" applyFont="1" applyBorder="1" applyAlignment="1">
      <alignment horizontal="center" vertical="center" wrapText="1"/>
    </xf>
    <xf numFmtId="0" fontId="33" fillId="0" borderId="19" xfId="61" applyFont="1" applyBorder="1" applyAlignment="1">
      <alignment horizontal="center" vertical="center"/>
    </xf>
    <xf numFmtId="0" fontId="45" fillId="0" borderId="16" xfId="79" applyFont="1" applyBorder="1" applyAlignment="1">
      <alignment vertical="center"/>
    </xf>
    <xf numFmtId="0" fontId="45" fillId="0" borderId="4" xfId="79" applyFont="1" applyBorder="1" applyAlignment="1">
      <alignment vertical="center"/>
    </xf>
    <xf numFmtId="0" fontId="44" fillId="0" borderId="16" xfId="79" applyFont="1" applyBorder="1" applyAlignment="1">
      <alignment horizontal="center" vertical="center"/>
    </xf>
    <xf numFmtId="0" fontId="44" fillId="0" borderId="4" xfId="79" applyFont="1" applyBorder="1" applyAlignment="1">
      <alignment horizontal="center" vertical="center"/>
    </xf>
    <xf numFmtId="0" fontId="45" fillId="0" borderId="16" xfId="79" applyFont="1" applyBorder="1" applyAlignment="1">
      <alignment horizontal="center" vertical="center"/>
    </xf>
    <xf numFmtId="0" fontId="45" fillId="0" borderId="4" xfId="79" applyFont="1" applyBorder="1" applyAlignment="1">
      <alignment horizontal="center" vertical="center"/>
    </xf>
    <xf numFmtId="0" fontId="45" fillId="0" borderId="17" xfId="79" applyFont="1" applyBorder="1" applyAlignment="1">
      <alignment horizontal="right" vertical="center"/>
    </xf>
    <xf numFmtId="0" fontId="45" fillId="0" borderId="20" xfId="79" applyFont="1" applyBorder="1" applyAlignment="1">
      <alignment horizontal="right" vertical="center"/>
    </xf>
    <xf numFmtId="0" fontId="45" fillId="0" borderId="18" xfId="79" applyFont="1" applyBorder="1" applyAlignment="1">
      <alignment vertical="center"/>
    </xf>
    <xf numFmtId="0" fontId="45" fillId="0" borderId="21" xfId="79" applyFont="1" applyBorder="1" applyAlignment="1">
      <alignment vertical="center"/>
    </xf>
    <xf numFmtId="0" fontId="45" fillId="0" borderId="16" xfId="79" applyFont="1" applyBorder="1" applyAlignment="1">
      <alignment horizontal="center" vertical="center" wrapText="1"/>
    </xf>
    <xf numFmtId="0" fontId="45" fillId="0" borderId="4" xfId="79" applyFont="1" applyBorder="1" applyAlignment="1">
      <alignment horizontal="center" vertical="center" wrapText="1"/>
    </xf>
    <xf numFmtId="0" fontId="45" fillId="0" borderId="16" xfId="80" applyFont="1" applyFill="1" applyBorder="1" applyAlignment="1">
      <alignment horizontal="center" vertical="center" wrapText="1"/>
    </xf>
    <xf numFmtId="0" fontId="45" fillId="0" borderId="4" xfId="80" applyFont="1" applyFill="1" applyBorder="1" applyAlignment="1">
      <alignment horizontal="center" vertical="center" wrapText="1"/>
    </xf>
    <xf numFmtId="0" fontId="45" fillId="0" borderId="19" xfId="79" applyFont="1" applyBorder="1" applyAlignment="1">
      <alignment horizontal="center" vertical="center" wrapText="1"/>
    </xf>
    <xf numFmtId="0" fontId="45" fillId="0" borderId="19" xfId="79" applyFont="1" applyBorder="1" applyAlignment="1">
      <alignment horizontal="center" vertical="center"/>
    </xf>
    <xf numFmtId="0" fontId="45" fillId="0" borderId="25" xfId="79" applyFont="1" applyBorder="1" applyAlignment="1">
      <alignment horizontal="center" vertical="center" wrapText="1"/>
    </xf>
    <xf numFmtId="0" fontId="45" fillId="0" borderId="24" xfId="80" applyFont="1" applyFill="1" applyBorder="1" applyAlignment="1">
      <alignment horizontal="center" vertical="center" wrapText="1"/>
    </xf>
    <xf numFmtId="0" fontId="60" fillId="0" borderId="25" xfId="81" applyFont="1" applyFill="1" applyBorder="1" applyAlignment="1">
      <alignment horizontal="center" vertical="center" wrapText="1"/>
    </xf>
    <xf numFmtId="0" fontId="45" fillId="0" borderId="24" xfId="79" applyFont="1" applyBorder="1" applyAlignment="1">
      <alignment vertical="center"/>
    </xf>
    <xf numFmtId="0" fontId="59" fillId="0" borderId="24" xfId="79" applyFont="1" applyBorder="1" applyAlignment="1">
      <alignment vertical="center" wrapText="1"/>
    </xf>
    <xf numFmtId="0" fontId="59" fillId="0" borderId="4" xfId="79" applyFont="1" applyBorder="1" applyAlignment="1">
      <alignment vertical="center" wrapText="1"/>
    </xf>
    <xf numFmtId="0" fontId="45" fillId="0" borderId="25" xfId="79" applyFont="1" applyBorder="1" applyAlignment="1">
      <alignment horizontal="center" vertical="center"/>
    </xf>
    <xf numFmtId="0" fontId="45" fillId="0" borderId="24" xfId="79" applyFont="1" applyBorder="1" applyAlignment="1">
      <alignment horizontal="center" vertical="center"/>
    </xf>
    <xf numFmtId="0" fontId="45" fillId="0" borderId="22" xfId="79" applyFont="1" applyBorder="1" applyAlignment="1">
      <alignment horizontal="right" vertical="center"/>
    </xf>
    <xf numFmtId="0" fontId="45" fillId="0" borderId="23" xfId="79" applyFont="1" applyBorder="1" applyAlignment="1">
      <alignment vertical="center"/>
    </xf>
    <xf numFmtId="0" fontId="45" fillId="0" borderId="24" xfId="79" applyFont="1" applyBorder="1" applyAlignment="1">
      <alignment horizontal="center" vertical="center" wrapText="1"/>
    </xf>
    <xf numFmtId="0" fontId="45" fillId="0" borderId="24" xfId="81" applyFont="1" applyBorder="1" applyAlignment="1">
      <alignment vertical="center"/>
    </xf>
    <xf numFmtId="0" fontId="45" fillId="0" borderId="4" xfId="81" applyFont="1" applyBorder="1" applyAlignment="1">
      <alignment vertical="center"/>
    </xf>
    <xf numFmtId="0" fontId="59" fillId="0" borderId="24" xfId="81" applyFont="1" applyBorder="1" applyAlignment="1">
      <alignment vertical="center" wrapText="1"/>
    </xf>
    <xf numFmtId="0" fontId="59" fillId="0" borderId="4" xfId="81" applyFont="1" applyBorder="1" applyAlignment="1">
      <alignment vertical="center" wrapText="1"/>
    </xf>
    <xf numFmtId="0" fontId="45" fillId="0" borderId="25" xfId="81" applyFont="1" applyBorder="1" applyAlignment="1">
      <alignment horizontal="center" vertical="center" wrapText="1"/>
    </xf>
    <xf numFmtId="0" fontId="45" fillId="0" borderId="25" xfId="81" applyFont="1" applyBorder="1" applyAlignment="1">
      <alignment horizontal="center" vertical="center"/>
    </xf>
    <xf numFmtId="0" fontId="45" fillId="0" borderId="24" xfId="81" applyFont="1" applyBorder="1" applyAlignment="1">
      <alignment horizontal="center" vertical="center"/>
    </xf>
    <xf numFmtId="0" fontId="45" fillId="0" borderId="4" xfId="81" applyFont="1" applyBorder="1" applyAlignment="1">
      <alignment horizontal="center" vertical="center"/>
    </xf>
    <xf numFmtId="0" fontId="45" fillId="0" borderId="22" xfId="81" applyFont="1" applyBorder="1" applyAlignment="1">
      <alignment horizontal="right" vertical="center"/>
    </xf>
    <xf numFmtId="0" fontId="45" fillId="0" borderId="20" xfId="81" applyFont="1" applyBorder="1" applyAlignment="1">
      <alignment horizontal="right" vertical="center"/>
    </xf>
    <xf numFmtId="0" fontId="45" fillId="0" borderId="23" xfId="81" applyFont="1" applyBorder="1" applyAlignment="1">
      <alignment vertical="center"/>
    </xf>
    <xf numFmtId="0" fontId="45" fillId="0" borderId="21" xfId="81" applyFont="1" applyBorder="1" applyAlignment="1">
      <alignment vertical="center"/>
    </xf>
    <xf numFmtId="0" fontId="45" fillId="0" borderId="24" xfId="81" applyFont="1" applyBorder="1" applyAlignment="1">
      <alignment horizontal="center" vertical="center" wrapText="1"/>
    </xf>
    <xf numFmtId="0" fontId="45" fillId="0" borderId="4" xfId="81" applyFont="1" applyBorder="1" applyAlignment="1">
      <alignment horizontal="center" vertical="center" wrapText="1"/>
    </xf>
    <xf numFmtId="0" fontId="62" fillId="0" borderId="25" xfId="61" applyFont="1" applyBorder="1" applyAlignment="1">
      <alignment horizontal="center" vertical="center" wrapText="1"/>
    </xf>
  </cellXfs>
  <cellStyles count="82">
    <cellStyle name="1 antraštė" xfId="2"/>
    <cellStyle name="2 antraštė" xfId="3"/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20% – paryškinimas 1" xfId="10"/>
    <cellStyle name="20% – paryškinimas 2" xfId="11"/>
    <cellStyle name="20% – paryškinimas 3" xfId="12"/>
    <cellStyle name="20% – paryškinimas 4" xfId="13"/>
    <cellStyle name="20% – paryškinimas 5" xfId="14"/>
    <cellStyle name="20% – paryškinimas 6" xfId="15"/>
    <cellStyle name="3 antraštė" xfId="16"/>
    <cellStyle name="4 antraštė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40% – paryškinimas 1" xfId="24"/>
    <cellStyle name="40% – paryškinimas 2" xfId="25"/>
    <cellStyle name="40% – paryškinimas 3" xfId="26"/>
    <cellStyle name="40% – paryškinimas 4" xfId="27"/>
    <cellStyle name="40% – paryškinimas 5" xfId="28"/>
    <cellStyle name="40% – paryškinimas 6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60% – paryškinimas 1" xfId="36"/>
    <cellStyle name="60% – paryškinimas 2" xfId="37"/>
    <cellStyle name="60% – paryškinimas 3" xfId="38"/>
    <cellStyle name="60% – paryškinimas 4" xfId="39"/>
    <cellStyle name="60% – paryškinimas 5" xfId="40"/>
    <cellStyle name="60% – paryškinimas 6" xfId="41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Aiškinamasis tekstas" xfId="48"/>
    <cellStyle name="Bad 2" xfId="49"/>
    <cellStyle name="Blogas" xfId="50"/>
    <cellStyle name="Calculation 2" xfId="51"/>
    <cellStyle name="Check Cell 2" xfId="52"/>
    <cellStyle name="Geras" xfId="53"/>
    <cellStyle name="Input 2" xfId="54"/>
    <cellStyle name="Įspėjimo tekstas" xfId="55"/>
    <cellStyle name="Išvestis" xfId="56"/>
    <cellStyle name="Įvestis" xfId="57"/>
    <cellStyle name="Linked Cell 2" xfId="58"/>
    <cellStyle name="Neutral 2" xfId="59"/>
    <cellStyle name="Neutralus" xfId="60"/>
    <cellStyle name="Normal" xfId="0" builtinId="0"/>
    <cellStyle name="Normal 13" xfId="61"/>
    <cellStyle name="Normal 2" xfId="62"/>
    <cellStyle name="Normal 2 2" xfId="81"/>
    <cellStyle name="Normal 3" xfId="63"/>
    <cellStyle name="Normal 4" xfId="64"/>
    <cellStyle name="Normal 4 2" xfId="80"/>
    <cellStyle name="Normal 5" xfId="79"/>
    <cellStyle name="Normal_Rezultatai 2011v" xfId="1"/>
    <cellStyle name="Note 2" xfId="65"/>
    <cellStyle name="Paprastas 2" xfId="66"/>
    <cellStyle name="Paryškinimas 1" xfId="67"/>
    <cellStyle name="Paryškinimas 2" xfId="68"/>
    <cellStyle name="Paryškinimas 3" xfId="69"/>
    <cellStyle name="Paryškinimas 4" xfId="70"/>
    <cellStyle name="Paryškinimas 5" xfId="71"/>
    <cellStyle name="Paryškinimas 6" xfId="72"/>
    <cellStyle name="Pastaba" xfId="73"/>
    <cellStyle name="Pavadinimas" xfId="74"/>
    <cellStyle name="Skaičiavimas" xfId="75"/>
    <cellStyle name="Suma" xfId="76"/>
    <cellStyle name="Susietas langelis" xfId="77"/>
    <cellStyle name="Tikrinimo langelis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75" workbookViewId="0">
      <selection activeCell="F41" sqref="F41"/>
    </sheetView>
  </sheetViews>
  <sheetFormatPr defaultColWidth="9.109375" defaultRowHeight="13.2"/>
  <cols>
    <col min="1" max="1" width="4.44140625" style="2" customWidth="1"/>
    <col min="2" max="2" width="0.5546875" style="2" customWidth="1"/>
    <col min="3" max="3" width="3.6640625" style="2" customWidth="1"/>
    <col min="4" max="41" width="5.6640625" style="2" customWidth="1"/>
    <col min="42" max="16384" width="9.109375" style="2"/>
  </cols>
  <sheetData>
    <row r="1" spans="2:4">
      <c r="B1" s="1"/>
    </row>
    <row r="2" spans="2:4" ht="15.6">
      <c r="B2" s="1"/>
      <c r="D2" s="3"/>
    </row>
    <row r="3" spans="2:4">
      <c r="B3" s="1"/>
    </row>
    <row r="4" spans="2:4">
      <c r="B4" s="1"/>
    </row>
    <row r="5" spans="2:4">
      <c r="B5" s="1"/>
    </row>
    <row r="6" spans="2:4">
      <c r="B6" s="1"/>
    </row>
    <row r="7" spans="2:4">
      <c r="B7" s="1"/>
    </row>
    <row r="8" spans="2:4" ht="13.5" customHeight="1">
      <c r="B8" s="1"/>
    </row>
    <row r="9" spans="2:4">
      <c r="B9" s="1"/>
    </row>
    <row r="10" spans="2:4">
      <c r="B10" s="1"/>
    </row>
    <row r="11" spans="2:4">
      <c r="B11" s="1"/>
    </row>
    <row r="12" spans="2:4">
      <c r="B12" s="1"/>
    </row>
    <row r="13" spans="2:4">
      <c r="B13" s="1"/>
    </row>
    <row r="14" spans="2:4">
      <c r="B14" s="1"/>
    </row>
    <row r="15" spans="2:4">
      <c r="B15" s="1"/>
    </row>
    <row r="16" spans="2:4" ht="22.8">
      <c r="B16" s="1"/>
      <c r="D16" s="4" t="s">
        <v>0</v>
      </c>
    </row>
    <row r="17" spans="1:15">
      <c r="B17" s="1"/>
    </row>
    <row r="18" spans="1:15" ht="22.8">
      <c r="B18" s="1"/>
      <c r="D18" s="4" t="s">
        <v>1</v>
      </c>
    </row>
    <row r="19" spans="1:15">
      <c r="B19" s="1"/>
    </row>
    <row r="20" spans="1:15" ht="22.8">
      <c r="B20" s="1"/>
      <c r="D20" s="4" t="s">
        <v>2</v>
      </c>
    </row>
    <row r="21" spans="1:15" ht="17.25" customHeight="1">
      <c r="B21" s="1"/>
      <c r="D21" s="5"/>
    </row>
    <row r="22" spans="1:15">
      <c r="B22" s="1"/>
    </row>
    <row r="23" spans="1:15" ht="17.25" customHeight="1">
      <c r="B23" s="1"/>
      <c r="D23" s="5"/>
    </row>
    <row r="24" spans="1:15" ht="5.0999999999999996" customHeight="1">
      <c r="B24" s="1"/>
    </row>
    <row r="25" spans="1:15" ht="3" customHeight="1">
      <c r="A25" s="6"/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5.0999999999999996" customHeight="1">
      <c r="B26" s="1"/>
    </row>
    <row r="27" spans="1:15" ht="20.399999999999999">
      <c r="B27" s="1"/>
      <c r="D27" s="8"/>
    </row>
    <row r="28" spans="1:15">
      <c r="B28" s="1"/>
    </row>
    <row r="29" spans="1:15">
      <c r="B29" s="1"/>
    </row>
    <row r="30" spans="1:15">
      <c r="B30" s="1"/>
    </row>
    <row r="31" spans="1:15">
      <c r="B31" s="1"/>
    </row>
    <row r="32" spans="1:15">
      <c r="B32" s="1"/>
    </row>
    <row r="33" spans="1:12">
      <c r="B33" s="1"/>
    </row>
    <row r="34" spans="1:12">
      <c r="B34" s="1"/>
    </row>
    <row r="35" spans="1:12">
      <c r="B35" s="1"/>
    </row>
    <row r="36" spans="1:12">
      <c r="B36" s="1"/>
    </row>
    <row r="37" spans="1:12">
      <c r="B37" s="1"/>
    </row>
    <row r="38" spans="1:12">
      <c r="B38" s="1"/>
    </row>
    <row r="39" spans="1:12">
      <c r="B39" s="1"/>
    </row>
    <row r="40" spans="1:12">
      <c r="B40" s="1"/>
    </row>
    <row r="41" spans="1:12" ht="15.6">
      <c r="B41" s="1"/>
      <c r="D41" s="9" t="s">
        <v>3</v>
      </c>
    </row>
    <row r="42" spans="1:12" ht="6.9" customHeight="1">
      <c r="A42" s="10"/>
      <c r="B42" s="11"/>
      <c r="C42" s="10"/>
      <c r="D42" s="10"/>
      <c r="E42" s="10"/>
      <c r="F42" s="10"/>
      <c r="G42" s="10"/>
      <c r="H42" s="10"/>
      <c r="I42" s="10"/>
    </row>
    <row r="43" spans="1:12" ht="6.9" customHeight="1">
      <c r="B43" s="1"/>
    </row>
    <row r="44" spans="1:12" ht="15.6">
      <c r="B44" s="1"/>
      <c r="D44" s="3" t="s">
        <v>4</v>
      </c>
    </row>
    <row r="45" spans="1:12">
      <c r="B45" s="1"/>
    </row>
    <row r="46" spans="1:12">
      <c r="B46" s="1"/>
    </row>
    <row r="47" spans="1:12">
      <c r="B47" s="1"/>
    </row>
    <row r="48" spans="1:12">
      <c r="B48" s="1"/>
      <c r="E48" s="2" t="s">
        <v>5</v>
      </c>
      <c r="L48" s="2" t="s">
        <v>6</v>
      </c>
    </row>
    <row r="49" spans="2:14">
      <c r="B49" s="1"/>
      <c r="N49" s="12"/>
    </row>
    <row r="50" spans="2:14">
      <c r="B50" s="1"/>
    </row>
    <row r="51" spans="2:14">
      <c r="B51" s="1"/>
      <c r="E51" s="2" t="s">
        <v>7</v>
      </c>
      <c r="L51" s="2" t="s">
        <v>8</v>
      </c>
    </row>
    <row r="52" spans="2:14">
      <c r="B52" s="1"/>
      <c r="N52" s="12"/>
    </row>
    <row r="53" spans="2:14">
      <c r="N53" s="12"/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showZeros="0" workbookViewId="0">
      <selection activeCell="A4" sqref="A4"/>
    </sheetView>
  </sheetViews>
  <sheetFormatPr defaultColWidth="9.109375" defaultRowHeight="13.2"/>
  <cols>
    <col min="1" max="3" width="3.109375" style="70" customWidth="1"/>
    <col min="4" max="4" width="4.5546875" style="70" customWidth="1"/>
    <col min="5" max="5" width="10.5546875" style="70" bestFit="1" customWidth="1"/>
    <col min="6" max="6" width="12.5546875" style="70" customWidth="1"/>
    <col min="7" max="7" width="9" style="128" customWidth="1"/>
    <col min="8" max="8" width="5" style="70" bestFit="1" customWidth="1"/>
    <col min="9" max="9" width="3.44140625" style="70" customWidth="1"/>
    <col min="10" max="10" width="7.6640625" style="70" bestFit="1" customWidth="1"/>
    <col min="11" max="11" width="4.44140625" style="70" customWidth="1"/>
    <col min="12" max="12" width="9.5546875" style="70" customWidth="1"/>
    <col min="13" max="13" width="7.88671875" style="70" customWidth="1"/>
    <col min="14" max="14" width="12.109375" style="70" customWidth="1"/>
    <col min="15" max="19" width="9.5546875" style="70" customWidth="1"/>
    <col min="20" max="16384" width="9.109375" style="70"/>
  </cols>
  <sheetData>
    <row r="1" spans="1:19" ht="20.25" customHeight="1">
      <c r="A1" s="69" t="s">
        <v>82</v>
      </c>
      <c r="E1" s="96"/>
      <c r="F1" s="96"/>
      <c r="G1" s="164"/>
      <c r="H1" s="96"/>
      <c r="I1" s="96"/>
      <c r="J1" s="96"/>
      <c r="K1" s="96"/>
      <c r="L1" s="96"/>
      <c r="M1" s="96"/>
    </row>
    <row r="2" spans="1:19" ht="12.75" customHeight="1">
      <c r="A2" s="95"/>
      <c r="D2" s="72" t="s">
        <v>227</v>
      </c>
      <c r="E2" s="73"/>
      <c r="F2" s="73"/>
      <c r="G2" s="122"/>
      <c r="H2" s="73"/>
      <c r="I2" s="73"/>
      <c r="J2" s="73"/>
      <c r="K2" s="73"/>
      <c r="L2" s="73"/>
      <c r="M2" s="73"/>
    </row>
    <row r="3" spans="1:19" ht="12.75" customHeight="1">
      <c r="D3" s="72"/>
      <c r="E3" s="73"/>
      <c r="F3" s="73"/>
      <c r="G3" s="122"/>
      <c r="H3" s="73"/>
      <c r="I3" s="73"/>
      <c r="J3" s="73"/>
      <c r="K3" s="73"/>
      <c r="L3" s="73"/>
      <c r="M3" s="73"/>
    </row>
    <row r="4" spans="1:19" ht="20.100000000000001" customHeight="1">
      <c r="A4" s="74"/>
      <c r="B4" s="74"/>
      <c r="C4" s="74"/>
      <c r="D4" s="74"/>
      <c r="E4" s="100" t="s">
        <v>235</v>
      </c>
      <c r="F4" s="74"/>
      <c r="G4" s="12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19" ht="2.1" customHeight="1">
      <c r="A5" s="74"/>
      <c r="B5" s="74"/>
      <c r="C5" s="74"/>
      <c r="D5" s="74"/>
      <c r="E5" s="74"/>
      <c r="F5" s="74"/>
      <c r="G5" s="123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ht="20.100000000000001" customHeight="1">
      <c r="A6" s="101"/>
      <c r="B6" s="101"/>
      <c r="C6" s="101"/>
      <c r="D6" s="74"/>
      <c r="E6" s="74"/>
      <c r="F6" s="99"/>
      <c r="G6" s="123"/>
      <c r="H6" s="74"/>
      <c r="I6" s="74"/>
      <c r="J6" s="74"/>
      <c r="K6" s="74"/>
      <c r="L6" s="77"/>
      <c r="M6" s="77"/>
      <c r="N6" s="74"/>
      <c r="O6" s="74"/>
      <c r="P6" s="74"/>
      <c r="Q6" s="74"/>
      <c r="R6" s="74"/>
      <c r="S6" s="74"/>
    </row>
    <row r="7" spans="1:19" ht="20.100000000000001" customHeight="1">
      <c r="A7" s="291" t="s">
        <v>14</v>
      </c>
      <c r="B7" s="292"/>
      <c r="C7" s="292"/>
      <c r="D7" s="281" t="s">
        <v>15</v>
      </c>
      <c r="E7" s="306" t="s">
        <v>16</v>
      </c>
      <c r="F7" s="308" t="s">
        <v>17</v>
      </c>
      <c r="G7" s="287" t="s">
        <v>18</v>
      </c>
      <c r="H7" s="281" t="s">
        <v>19</v>
      </c>
      <c r="I7" s="281" t="s">
        <v>20</v>
      </c>
      <c r="J7" s="281" t="s">
        <v>21</v>
      </c>
      <c r="K7" s="281" t="s">
        <v>22</v>
      </c>
      <c r="L7" s="281" t="s">
        <v>157</v>
      </c>
      <c r="M7" s="287" t="s">
        <v>25</v>
      </c>
      <c r="N7" s="280" t="s">
        <v>27</v>
      </c>
      <c r="O7" s="74"/>
      <c r="P7" s="74"/>
      <c r="Q7" s="74"/>
      <c r="R7" s="74"/>
      <c r="S7" s="74"/>
    </row>
    <row r="8" spans="1:19" ht="15" customHeight="1">
      <c r="A8" s="167" t="s">
        <v>28</v>
      </c>
      <c r="B8" s="181" t="s">
        <v>29</v>
      </c>
      <c r="C8" s="182" t="s">
        <v>30</v>
      </c>
      <c r="D8" s="282"/>
      <c r="E8" s="307"/>
      <c r="F8" s="309"/>
      <c r="G8" s="288"/>
      <c r="H8" s="282"/>
      <c r="I8" s="282"/>
      <c r="J8" s="282"/>
      <c r="K8" s="282"/>
      <c r="L8" s="282"/>
      <c r="M8" s="288"/>
      <c r="N8" s="257"/>
      <c r="O8" s="74"/>
      <c r="P8" s="74"/>
      <c r="Q8" s="74"/>
      <c r="R8" s="74"/>
      <c r="S8" s="74"/>
    </row>
    <row r="9" spans="1:19" ht="20.100000000000001" customHeight="1">
      <c r="A9" s="184">
        <v>1</v>
      </c>
      <c r="B9" s="167"/>
      <c r="C9" s="167"/>
      <c r="D9" s="169">
        <v>47</v>
      </c>
      <c r="E9" s="170" t="s">
        <v>158</v>
      </c>
      <c r="F9" s="171" t="s">
        <v>159</v>
      </c>
      <c r="G9" s="185">
        <v>33407</v>
      </c>
      <c r="H9" s="186">
        <f>IF(COUNT(G9)=0,"---",42434-G9)</f>
        <v>9027</v>
      </c>
      <c r="I9" s="174" t="s">
        <v>50</v>
      </c>
      <c r="J9" s="175" t="s">
        <v>89</v>
      </c>
      <c r="K9" s="176">
        <v>1</v>
      </c>
      <c r="L9" s="193">
        <v>2.0122685185185187E-3</v>
      </c>
      <c r="M9" s="178">
        <f>L9*K9</f>
        <v>2.0122685185185187E-3</v>
      </c>
      <c r="N9" s="179" t="s">
        <v>160</v>
      </c>
      <c r="O9" s="74"/>
      <c r="P9" s="74"/>
      <c r="Q9" s="74"/>
      <c r="R9" s="74"/>
      <c r="S9" s="74"/>
    </row>
    <row r="10" spans="1:19" ht="20.100000000000001" customHeight="1">
      <c r="A10" s="184">
        <v>2</v>
      </c>
      <c r="B10" s="181">
        <v>1</v>
      </c>
      <c r="C10" s="167"/>
      <c r="D10" s="169">
        <v>61</v>
      </c>
      <c r="E10" s="170" t="s">
        <v>161</v>
      </c>
      <c r="F10" s="171" t="s">
        <v>162</v>
      </c>
      <c r="G10" s="185">
        <v>36697</v>
      </c>
      <c r="H10" s="186">
        <f>IF(COUNT(G10)=0,"---",42434-G10)</f>
        <v>5737</v>
      </c>
      <c r="I10" s="174" t="s">
        <v>50</v>
      </c>
      <c r="J10" s="175" t="s">
        <v>51</v>
      </c>
      <c r="K10" s="176">
        <v>1</v>
      </c>
      <c r="L10" s="193">
        <v>2.4872685185185184E-3</v>
      </c>
      <c r="M10" s="178">
        <f>L10*K10</f>
        <v>2.4872685185185184E-3</v>
      </c>
      <c r="N10" s="179" t="s">
        <v>81</v>
      </c>
      <c r="O10" s="74"/>
      <c r="P10" s="74"/>
      <c r="Q10" s="74"/>
      <c r="R10" s="74"/>
      <c r="S10" s="74"/>
    </row>
    <row r="11" spans="1:19" ht="20.100000000000001" customHeight="1">
      <c r="A11" s="184">
        <v>3</v>
      </c>
      <c r="B11" s="181">
        <v>2</v>
      </c>
      <c r="C11" s="167"/>
      <c r="D11" s="169">
        <v>55</v>
      </c>
      <c r="E11" s="170" t="s">
        <v>204</v>
      </c>
      <c r="F11" s="171" t="s">
        <v>205</v>
      </c>
      <c r="G11" s="185">
        <v>35598</v>
      </c>
      <c r="H11" s="186">
        <f>IF(COUNT(G11)=0,"---",42434-G11)</f>
        <v>6836</v>
      </c>
      <c r="I11" s="174" t="s">
        <v>34</v>
      </c>
      <c r="J11" s="175" t="s">
        <v>59</v>
      </c>
      <c r="K11" s="176">
        <v>1</v>
      </c>
      <c r="L11" s="193">
        <v>2.5726851851851852E-3</v>
      </c>
      <c r="M11" s="178">
        <f>L11*K11</f>
        <v>2.5726851851851852E-3</v>
      </c>
      <c r="N11" s="179" t="s">
        <v>60</v>
      </c>
      <c r="O11" s="74"/>
      <c r="P11" s="74"/>
      <c r="Q11" s="74"/>
      <c r="R11" s="74"/>
      <c r="S11" s="74"/>
    </row>
    <row r="12" spans="1:19" ht="20.100000000000001" customHeight="1">
      <c r="A12" s="184"/>
      <c r="B12" s="167"/>
      <c r="C12" s="167"/>
      <c r="D12" s="169">
        <v>63</v>
      </c>
      <c r="E12" s="170" t="s">
        <v>163</v>
      </c>
      <c r="F12" s="171" t="s">
        <v>164</v>
      </c>
      <c r="G12" s="185">
        <v>26668</v>
      </c>
      <c r="H12" s="186">
        <f>IF(COUNT(G12)=0,"---",42434-G12)</f>
        <v>15766</v>
      </c>
      <c r="I12" s="174" t="s">
        <v>50</v>
      </c>
      <c r="J12" s="175" t="s">
        <v>51</v>
      </c>
      <c r="K12" s="176">
        <v>1</v>
      </c>
      <c r="L12" s="193" t="s">
        <v>75</v>
      </c>
      <c r="M12" s="178"/>
      <c r="N12" s="179" t="s">
        <v>81</v>
      </c>
      <c r="O12" s="74"/>
      <c r="P12" s="74"/>
      <c r="Q12" s="74"/>
      <c r="R12" s="74"/>
      <c r="S12" s="74"/>
    </row>
  </sheetData>
  <mergeCells count="12">
    <mergeCell ref="N7:N8"/>
    <mergeCell ref="A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Zeros="0" workbookViewId="0">
      <selection activeCell="A4" sqref="A3:A4"/>
    </sheetView>
  </sheetViews>
  <sheetFormatPr defaultColWidth="9.109375" defaultRowHeight="13.2"/>
  <cols>
    <col min="1" max="1" width="4.5546875" style="70" customWidth="1"/>
    <col min="2" max="2" width="3.109375" style="70" hidden="1" customWidth="1"/>
    <col min="3" max="3" width="3.109375" style="70" customWidth="1"/>
    <col min="4" max="4" width="4.5546875" style="70" customWidth="1"/>
    <col min="5" max="5" width="10.5546875" style="70" bestFit="1" customWidth="1"/>
    <col min="6" max="6" width="12.5546875" style="70" customWidth="1"/>
    <col min="7" max="7" width="9" style="70" customWidth="1"/>
    <col min="8" max="8" width="5" style="70" bestFit="1" customWidth="1"/>
    <col min="9" max="9" width="3.44140625" style="70" customWidth="1"/>
    <col min="10" max="10" width="7.6640625" style="70" bestFit="1" customWidth="1"/>
    <col min="11" max="11" width="4.6640625" style="70" customWidth="1"/>
    <col min="12" max="12" width="9.5546875" style="70" customWidth="1"/>
    <col min="13" max="13" width="7.88671875" style="70" customWidth="1"/>
    <col min="14" max="14" width="12.109375" style="70" customWidth="1"/>
    <col min="15" max="16" width="9.5546875" style="70" customWidth="1"/>
    <col min="17" max="16384" width="9.109375" style="70"/>
  </cols>
  <sheetData>
    <row r="1" spans="1:16" ht="20.25" customHeight="1">
      <c r="A1" s="69" t="s">
        <v>82</v>
      </c>
      <c r="E1" s="96"/>
      <c r="F1" s="96"/>
      <c r="G1" s="96"/>
      <c r="H1" s="96"/>
      <c r="I1" s="96"/>
      <c r="J1" s="96"/>
      <c r="K1" s="96"/>
      <c r="L1" s="96"/>
      <c r="M1" s="96"/>
    </row>
    <row r="2" spans="1:16" ht="12.75" customHeight="1">
      <c r="A2" s="95"/>
      <c r="D2" s="72" t="s">
        <v>227</v>
      </c>
      <c r="E2" s="73"/>
      <c r="F2" s="73"/>
      <c r="G2" s="73"/>
      <c r="H2" s="73"/>
      <c r="I2" s="73"/>
      <c r="J2" s="73"/>
      <c r="K2" s="73"/>
      <c r="L2" s="73"/>
      <c r="M2" s="73"/>
    </row>
    <row r="3" spans="1:16" ht="12.75" customHeight="1">
      <c r="D3" s="72"/>
      <c r="E3" s="73"/>
      <c r="F3" s="73"/>
      <c r="G3" s="73"/>
      <c r="H3" s="73"/>
      <c r="I3" s="73"/>
      <c r="J3" s="73"/>
      <c r="K3" s="73"/>
      <c r="L3" s="73"/>
      <c r="M3" s="73"/>
    </row>
    <row r="4" spans="1:16" ht="20.100000000000001" customHeight="1">
      <c r="A4" s="74"/>
      <c r="B4" s="74"/>
      <c r="C4" s="74"/>
      <c r="D4" s="74"/>
      <c r="E4" s="100" t="s">
        <v>242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6" ht="2.1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6" ht="20.100000000000001" customHeight="1">
      <c r="A6" s="101"/>
      <c r="B6" s="101"/>
      <c r="C6" s="101"/>
      <c r="D6" s="74"/>
      <c r="E6" s="74"/>
      <c r="F6" s="99"/>
      <c r="G6" s="74"/>
      <c r="H6" s="74"/>
      <c r="I6" s="74"/>
      <c r="J6" s="74"/>
      <c r="K6" s="74"/>
      <c r="L6" s="77"/>
      <c r="M6" s="77"/>
      <c r="N6" s="74"/>
      <c r="O6" s="74"/>
      <c r="P6" s="74"/>
    </row>
    <row r="7" spans="1:16" ht="20.100000000000001" customHeight="1">
      <c r="A7" s="291" t="s">
        <v>14</v>
      </c>
      <c r="B7" s="292"/>
      <c r="C7" s="292"/>
      <c r="D7" s="281" t="s">
        <v>15</v>
      </c>
      <c r="E7" s="283" t="s">
        <v>16</v>
      </c>
      <c r="F7" s="285" t="s">
        <v>17</v>
      </c>
      <c r="G7" s="287" t="s">
        <v>18</v>
      </c>
      <c r="H7" s="276" t="s">
        <v>19</v>
      </c>
      <c r="I7" s="276" t="s">
        <v>20</v>
      </c>
      <c r="J7" s="276" t="s">
        <v>21</v>
      </c>
      <c r="K7" s="276" t="s">
        <v>22</v>
      </c>
      <c r="L7" s="278" t="s">
        <v>157</v>
      </c>
      <c r="M7" s="279" t="s">
        <v>25</v>
      </c>
      <c r="N7" s="280" t="s">
        <v>27</v>
      </c>
      <c r="O7" s="74"/>
      <c r="P7" s="74"/>
    </row>
    <row r="8" spans="1:16" ht="15" customHeight="1">
      <c r="A8" s="167" t="s">
        <v>28</v>
      </c>
      <c r="B8" s="181" t="s">
        <v>29</v>
      </c>
      <c r="C8" s="182" t="s">
        <v>30</v>
      </c>
      <c r="D8" s="282"/>
      <c r="E8" s="284"/>
      <c r="F8" s="286"/>
      <c r="G8" s="288"/>
      <c r="H8" s="277"/>
      <c r="I8" s="277"/>
      <c r="J8" s="277"/>
      <c r="K8" s="277"/>
      <c r="L8" s="278"/>
      <c r="M8" s="279"/>
      <c r="N8" s="257"/>
      <c r="O8" s="74"/>
      <c r="P8" s="74"/>
    </row>
    <row r="9" spans="1:16" ht="20.100000000000001" customHeight="1">
      <c r="A9" s="184">
        <v>1</v>
      </c>
      <c r="B9" s="167"/>
      <c r="C9" s="167"/>
      <c r="D9" s="169">
        <v>11</v>
      </c>
      <c r="E9" s="170" t="s">
        <v>106</v>
      </c>
      <c r="F9" s="171" t="s">
        <v>120</v>
      </c>
      <c r="G9" s="202">
        <v>36058</v>
      </c>
      <c r="H9" s="186">
        <f t="shared" ref="H9:H14" si="0">IF(COUNT(G9)=0,"---",42434-G9)</f>
        <v>6376</v>
      </c>
      <c r="I9" s="174" t="s">
        <v>39</v>
      </c>
      <c r="J9" s="175" t="s">
        <v>40</v>
      </c>
      <c r="K9" s="176">
        <v>1</v>
      </c>
      <c r="L9" s="193">
        <v>1.7604166666666669E-3</v>
      </c>
      <c r="M9" s="178">
        <f t="shared" ref="M9:M14" si="1">L9*K9</f>
        <v>1.7604166666666669E-3</v>
      </c>
      <c r="N9" s="179" t="s">
        <v>117</v>
      </c>
      <c r="O9" s="74"/>
      <c r="P9" s="74"/>
    </row>
    <row r="10" spans="1:16" ht="20.100000000000001" customHeight="1">
      <c r="A10" s="184">
        <v>2</v>
      </c>
      <c r="B10" s="167"/>
      <c r="C10" s="167"/>
      <c r="D10" s="169">
        <v>51</v>
      </c>
      <c r="E10" s="170" t="s">
        <v>191</v>
      </c>
      <c r="F10" s="171" t="s">
        <v>192</v>
      </c>
      <c r="G10" s="202">
        <v>26749</v>
      </c>
      <c r="H10" s="186">
        <f t="shared" si="0"/>
        <v>15685</v>
      </c>
      <c r="I10" s="174" t="s">
        <v>34</v>
      </c>
      <c r="J10" s="175" t="s">
        <v>89</v>
      </c>
      <c r="K10" s="176">
        <v>1</v>
      </c>
      <c r="L10" s="193">
        <v>1.7643518518518518E-3</v>
      </c>
      <c r="M10" s="178">
        <f t="shared" si="1"/>
        <v>1.7643518518518518E-3</v>
      </c>
      <c r="N10" s="179" t="s">
        <v>125</v>
      </c>
      <c r="O10" s="74"/>
      <c r="P10" s="74"/>
    </row>
    <row r="11" spans="1:16" ht="20.100000000000001" customHeight="1">
      <c r="A11" s="184">
        <v>3</v>
      </c>
      <c r="B11" s="167"/>
      <c r="C11" s="167"/>
      <c r="D11" s="169">
        <v>65</v>
      </c>
      <c r="E11" s="170" t="s">
        <v>106</v>
      </c>
      <c r="F11" s="171" t="s">
        <v>111</v>
      </c>
      <c r="G11" s="202">
        <v>27159</v>
      </c>
      <c r="H11" s="186">
        <f t="shared" si="0"/>
        <v>15275</v>
      </c>
      <c r="I11" s="174" t="s">
        <v>50</v>
      </c>
      <c r="J11" s="175" t="s">
        <v>51</v>
      </c>
      <c r="K11" s="176">
        <v>1</v>
      </c>
      <c r="L11" s="193">
        <v>1.7752314814814816E-3</v>
      </c>
      <c r="M11" s="178">
        <f t="shared" si="1"/>
        <v>1.7752314814814816E-3</v>
      </c>
      <c r="N11" s="179" t="s">
        <v>81</v>
      </c>
      <c r="O11" s="74"/>
      <c r="P11" s="74"/>
    </row>
    <row r="12" spans="1:16" ht="20.100000000000001" customHeight="1">
      <c r="A12" s="184">
        <v>4</v>
      </c>
      <c r="B12" s="167"/>
      <c r="C12" s="167"/>
      <c r="D12" s="169">
        <v>10</v>
      </c>
      <c r="E12" s="170" t="s">
        <v>202</v>
      </c>
      <c r="F12" s="171" t="s">
        <v>120</v>
      </c>
      <c r="G12" s="202">
        <v>36058</v>
      </c>
      <c r="H12" s="186">
        <f t="shared" si="0"/>
        <v>6376</v>
      </c>
      <c r="I12" s="174" t="s">
        <v>66</v>
      </c>
      <c r="J12" s="175" t="s">
        <v>40</v>
      </c>
      <c r="K12" s="176">
        <v>0.95</v>
      </c>
      <c r="L12" s="193">
        <v>1.9655092592592593E-3</v>
      </c>
      <c r="M12" s="178">
        <f t="shared" si="1"/>
        <v>1.8672337962962963E-3</v>
      </c>
      <c r="N12" s="179" t="s">
        <v>117</v>
      </c>
      <c r="O12" s="74"/>
      <c r="P12" s="74"/>
    </row>
    <row r="13" spans="1:16" ht="20.100000000000001" customHeight="1">
      <c r="A13" s="184">
        <v>5</v>
      </c>
      <c r="B13" s="167"/>
      <c r="C13" s="167"/>
      <c r="D13" s="169">
        <v>59</v>
      </c>
      <c r="E13" s="170" t="s">
        <v>208</v>
      </c>
      <c r="F13" s="171" t="s">
        <v>209</v>
      </c>
      <c r="G13" s="202">
        <v>35293</v>
      </c>
      <c r="H13" s="186">
        <f t="shared" si="0"/>
        <v>7141</v>
      </c>
      <c r="I13" s="174" t="s">
        <v>50</v>
      </c>
      <c r="J13" s="175" t="s">
        <v>59</v>
      </c>
      <c r="K13" s="176">
        <v>1</v>
      </c>
      <c r="L13" s="193">
        <v>2.3848379629629632E-3</v>
      </c>
      <c r="M13" s="178">
        <f t="shared" si="1"/>
        <v>2.3848379629629632E-3</v>
      </c>
      <c r="N13" s="179" t="s">
        <v>60</v>
      </c>
      <c r="O13" s="74"/>
      <c r="P13" s="74"/>
    </row>
    <row r="14" spans="1:16" ht="20.100000000000001" customHeight="1">
      <c r="A14" s="184">
        <v>6</v>
      </c>
      <c r="B14" s="167"/>
      <c r="C14" s="167"/>
      <c r="D14" s="169">
        <v>56</v>
      </c>
      <c r="E14" s="170" t="s">
        <v>103</v>
      </c>
      <c r="F14" s="171" t="s">
        <v>207</v>
      </c>
      <c r="G14" s="202">
        <v>35241</v>
      </c>
      <c r="H14" s="186">
        <f t="shared" si="0"/>
        <v>7193</v>
      </c>
      <c r="I14" s="174" t="s">
        <v>50</v>
      </c>
      <c r="J14" s="175" t="s">
        <v>59</v>
      </c>
      <c r="K14" s="176">
        <v>1</v>
      </c>
      <c r="L14" s="193">
        <v>2.4481481481481481E-3</v>
      </c>
      <c r="M14" s="178">
        <f t="shared" si="1"/>
        <v>2.4481481481481481E-3</v>
      </c>
      <c r="N14" s="179" t="s">
        <v>60</v>
      </c>
      <c r="O14" s="74"/>
      <c r="P14" s="74"/>
    </row>
    <row r="21" ht="13.8" customHeight="1"/>
  </sheetData>
  <mergeCells count="12">
    <mergeCell ref="N7:N8"/>
    <mergeCell ref="A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showZeros="0" workbookViewId="0">
      <selection activeCell="D6" sqref="D6"/>
    </sheetView>
  </sheetViews>
  <sheetFormatPr defaultColWidth="9.109375" defaultRowHeight="13.2"/>
  <cols>
    <col min="1" max="1" width="3.109375" style="70" customWidth="1"/>
    <col min="2" max="3" width="3.109375" style="70" hidden="1" customWidth="1"/>
    <col min="4" max="4" width="3.109375" style="70" customWidth="1"/>
    <col min="5" max="5" width="4.5546875" style="70" customWidth="1"/>
    <col min="6" max="6" width="10.5546875" style="70" bestFit="1" customWidth="1"/>
    <col min="7" max="7" width="12.5546875" style="70" customWidth="1"/>
    <col min="8" max="8" width="9" style="70" customWidth="1"/>
    <col min="9" max="9" width="5" style="70" bestFit="1" customWidth="1"/>
    <col min="10" max="10" width="3.44140625" style="70" customWidth="1"/>
    <col min="11" max="11" width="7.6640625" style="70" bestFit="1" customWidth="1"/>
    <col min="12" max="12" width="4.44140625" style="70" customWidth="1"/>
    <col min="13" max="13" width="4.6640625" style="70" customWidth="1"/>
    <col min="14" max="14" width="9.5546875" style="70" customWidth="1"/>
    <col min="15" max="15" width="7.88671875" style="70" customWidth="1"/>
    <col min="16" max="16" width="7.6640625" style="70" customWidth="1"/>
    <col min="17" max="17" width="11.5546875" style="70" customWidth="1"/>
    <col min="18" max="22" width="9.5546875" style="70" customWidth="1"/>
    <col min="23" max="16384" width="9.109375" style="70"/>
  </cols>
  <sheetData>
    <row r="1" spans="1:22" ht="20.25" customHeight="1">
      <c r="A1" s="69" t="s">
        <v>82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2" ht="12.75" customHeight="1">
      <c r="E2" s="72" t="s">
        <v>10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2" ht="12.75" customHeight="1">
      <c r="E3" s="72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2" ht="20.100000000000001" customHeight="1">
      <c r="A4" s="74"/>
      <c r="B4" s="74"/>
      <c r="C4" s="74"/>
      <c r="D4" s="74"/>
      <c r="E4" s="74"/>
      <c r="F4" s="75" t="s">
        <v>156</v>
      </c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2.1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</row>
    <row r="6" spans="1:22" ht="20.100000000000001" customHeight="1">
      <c r="A6" s="76"/>
      <c r="B6" s="76"/>
      <c r="C6" s="76"/>
      <c r="D6" s="76"/>
      <c r="E6" s="74"/>
      <c r="F6" s="74"/>
      <c r="G6" s="74"/>
      <c r="H6" s="74"/>
      <c r="I6" s="74"/>
      <c r="J6" s="74"/>
      <c r="K6" s="74"/>
      <c r="L6" s="74"/>
      <c r="M6" s="74"/>
      <c r="N6" s="77"/>
      <c r="O6" s="77"/>
      <c r="P6" s="77"/>
      <c r="Q6" s="74"/>
      <c r="R6" s="74"/>
      <c r="S6" s="74"/>
      <c r="T6" s="74"/>
      <c r="U6" s="74"/>
      <c r="V6" s="74"/>
    </row>
    <row r="7" spans="1:22" ht="20.100000000000001" customHeight="1">
      <c r="A7" s="312" t="s">
        <v>14</v>
      </c>
      <c r="B7" s="313"/>
      <c r="C7" s="313"/>
      <c r="D7" s="314"/>
      <c r="E7" s="315" t="s">
        <v>15</v>
      </c>
      <c r="F7" s="317" t="s">
        <v>16</v>
      </c>
      <c r="G7" s="319" t="s">
        <v>17</v>
      </c>
      <c r="H7" s="321" t="s">
        <v>18</v>
      </c>
      <c r="I7" s="310" t="s">
        <v>19</v>
      </c>
      <c r="J7" s="310" t="s">
        <v>20</v>
      </c>
      <c r="K7" s="310" t="s">
        <v>21</v>
      </c>
      <c r="L7" s="310" t="s">
        <v>22</v>
      </c>
      <c r="M7" s="321" t="s">
        <v>23</v>
      </c>
      <c r="N7" s="315" t="s">
        <v>157</v>
      </c>
      <c r="O7" s="321" t="s">
        <v>25</v>
      </c>
      <c r="P7" s="321" t="s">
        <v>26</v>
      </c>
      <c r="Q7" s="256" t="s">
        <v>27</v>
      </c>
      <c r="R7" s="74"/>
      <c r="S7" s="74"/>
      <c r="T7" s="74"/>
      <c r="U7" s="74"/>
      <c r="V7" s="74"/>
    </row>
    <row r="8" spans="1:22" ht="15" customHeight="1">
      <c r="A8" s="78" t="s">
        <v>28</v>
      </c>
      <c r="B8" s="79" t="s">
        <v>30</v>
      </c>
      <c r="C8" s="80" t="s">
        <v>29</v>
      </c>
      <c r="D8" s="81" t="s">
        <v>31</v>
      </c>
      <c r="E8" s="316"/>
      <c r="F8" s="318"/>
      <c r="G8" s="320"/>
      <c r="H8" s="322"/>
      <c r="I8" s="311"/>
      <c r="J8" s="311"/>
      <c r="K8" s="311"/>
      <c r="L8" s="311"/>
      <c r="M8" s="322"/>
      <c r="N8" s="316"/>
      <c r="O8" s="322"/>
      <c r="P8" s="322"/>
      <c r="Q8" s="257"/>
      <c r="R8" s="74"/>
      <c r="S8" s="74"/>
      <c r="T8" s="74"/>
      <c r="U8" s="74"/>
      <c r="V8" s="74"/>
    </row>
    <row r="9" spans="1:22" ht="20.100000000000001" customHeight="1">
      <c r="A9" s="82">
        <v>1</v>
      </c>
      <c r="B9" s="78"/>
      <c r="C9" s="78"/>
      <c r="D9" s="78"/>
      <c r="E9" s="83">
        <v>47</v>
      </c>
      <c r="F9" s="84" t="s">
        <v>158</v>
      </c>
      <c r="G9" s="85" t="s">
        <v>159</v>
      </c>
      <c r="H9" s="86">
        <v>33407</v>
      </c>
      <c r="I9" s="87">
        <f>IF(COUNT(H9)=0,"---",42434-H9)</f>
        <v>9027</v>
      </c>
      <c r="J9" s="88" t="s">
        <v>50</v>
      </c>
      <c r="K9" s="89" t="s">
        <v>89</v>
      </c>
      <c r="L9" s="90">
        <v>1</v>
      </c>
      <c r="M9" s="91"/>
      <c r="N9" s="92">
        <v>3.97025462962963E-3</v>
      </c>
      <c r="O9" s="93">
        <f t="shared" ref="O9:P12" si="0">N9*L9</f>
        <v>3.97025462962963E-3</v>
      </c>
      <c r="P9" s="93">
        <f t="shared" si="0"/>
        <v>0</v>
      </c>
      <c r="Q9" s="94" t="s">
        <v>160</v>
      </c>
      <c r="R9" s="74"/>
      <c r="S9" s="74"/>
      <c r="T9" s="74"/>
      <c r="U9" s="74"/>
      <c r="V9" s="74"/>
    </row>
    <row r="10" spans="1:22" ht="20.100000000000001" customHeight="1">
      <c r="A10" s="82">
        <v>2</v>
      </c>
      <c r="B10" s="78"/>
      <c r="C10" s="78"/>
      <c r="D10" s="78"/>
      <c r="E10" s="83">
        <v>61</v>
      </c>
      <c r="F10" s="84" t="s">
        <v>161</v>
      </c>
      <c r="G10" s="85" t="s">
        <v>162</v>
      </c>
      <c r="H10" s="86">
        <v>36697</v>
      </c>
      <c r="I10" s="87">
        <f>IF(COUNT(H10)=0,"---",42434-H10)</f>
        <v>5737</v>
      </c>
      <c r="J10" s="88" t="s">
        <v>50</v>
      </c>
      <c r="K10" s="89" t="s">
        <v>51</v>
      </c>
      <c r="L10" s="90">
        <v>1</v>
      </c>
      <c r="M10" s="91"/>
      <c r="N10" s="92">
        <v>5.2740740740740743E-3</v>
      </c>
      <c r="O10" s="93">
        <f t="shared" si="0"/>
        <v>5.2740740740740743E-3</v>
      </c>
      <c r="P10" s="93">
        <f t="shared" si="0"/>
        <v>0</v>
      </c>
      <c r="Q10" s="94" t="s">
        <v>81</v>
      </c>
      <c r="R10" s="74"/>
      <c r="S10" s="74"/>
      <c r="T10" s="74"/>
      <c r="U10" s="74"/>
      <c r="V10" s="74"/>
    </row>
    <row r="11" spans="1:22" ht="20.100000000000001" customHeight="1">
      <c r="A11" s="82">
        <v>3</v>
      </c>
      <c r="B11" s="78"/>
      <c r="C11" s="78"/>
      <c r="D11" s="81">
        <v>1</v>
      </c>
      <c r="E11" s="83">
        <v>45</v>
      </c>
      <c r="F11" s="84" t="s">
        <v>72</v>
      </c>
      <c r="G11" s="85" t="s">
        <v>73</v>
      </c>
      <c r="H11" s="86">
        <v>23278</v>
      </c>
      <c r="I11" s="87">
        <f>IF(COUNT(H11)=0,"---",42434-H11)</f>
        <v>19156</v>
      </c>
      <c r="J11" s="88" t="s">
        <v>34</v>
      </c>
      <c r="K11" s="89" t="s">
        <v>74</v>
      </c>
      <c r="L11" s="90">
        <v>1</v>
      </c>
      <c r="M11" s="90">
        <v>0.81899999999999995</v>
      </c>
      <c r="N11" s="92">
        <v>5.2881944444444452E-3</v>
      </c>
      <c r="O11" s="93">
        <f t="shared" si="0"/>
        <v>5.2881944444444452E-3</v>
      </c>
      <c r="P11" s="93">
        <f t="shared" si="0"/>
        <v>4.3310312500000007E-3</v>
      </c>
      <c r="Q11" s="94"/>
      <c r="R11" s="74"/>
      <c r="S11" s="74"/>
      <c r="T11" s="74"/>
      <c r="U11" s="74"/>
      <c r="V11" s="74"/>
    </row>
    <row r="12" spans="1:22" ht="20.100000000000001" customHeight="1">
      <c r="A12" s="82">
        <v>4</v>
      </c>
      <c r="B12" s="78"/>
      <c r="C12" s="78"/>
      <c r="D12" s="81">
        <v>2</v>
      </c>
      <c r="E12" s="83">
        <v>63</v>
      </c>
      <c r="F12" s="84" t="s">
        <v>163</v>
      </c>
      <c r="G12" s="85" t="s">
        <v>164</v>
      </c>
      <c r="H12" s="86">
        <v>26668</v>
      </c>
      <c r="I12" s="87">
        <f>IF(COUNT(H12)=0,"---",42434-H12)</f>
        <v>15766</v>
      </c>
      <c r="J12" s="88" t="s">
        <v>50</v>
      </c>
      <c r="K12" s="89" t="s">
        <v>51</v>
      </c>
      <c r="L12" s="90">
        <v>1</v>
      </c>
      <c r="M12" s="90">
        <v>0.91510000000000002</v>
      </c>
      <c r="N12" s="92">
        <v>5.7459490740740735E-3</v>
      </c>
      <c r="O12" s="93">
        <f t="shared" si="0"/>
        <v>5.7459490740740735E-3</v>
      </c>
      <c r="P12" s="93">
        <f t="shared" si="0"/>
        <v>5.258117997685185E-3</v>
      </c>
      <c r="Q12" s="94" t="s">
        <v>81</v>
      </c>
      <c r="R12" s="74"/>
      <c r="S12" s="74"/>
      <c r="T12" s="74"/>
      <c r="U12" s="74"/>
      <c r="V12" s="74"/>
    </row>
  </sheetData>
  <mergeCells count="14">
    <mergeCell ref="P7:P8"/>
    <mergeCell ref="Q7:Q8"/>
    <mergeCell ref="J7:J8"/>
    <mergeCell ref="K7:K8"/>
    <mergeCell ref="L7:L8"/>
    <mergeCell ref="M7:M8"/>
    <mergeCell ref="N7:N8"/>
    <mergeCell ref="O7:O8"/>
    <mergeCell ref="I7:I8"/>
    <mergeCell ref="A7:D7"/>
    <mergeCell ref="E7:E8"/>
    <mergeCell ref="F7:F8"/>
    <mergeCell ref="G7:G8"/>
    <mergeCell ref="H7:H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18"/>
  <sheetViews>
    <sheetView showZeros="0" workbookViewId="0">
      <selection activeCell="A3" sqref="A3"/>
    </sheetView>
  </sheetViews>
  <sheetFormatPr defaultColWidth="9.109375" defaultRowHeight="13.2"/>
  <cols>
    <col min="1" max="3" width="3.109375" style="70" customWidth="1"/>
    <col min="4" max="4" width="4.5546875" style="70" customWidth="1"/>
    <col min="5" max="5" width="10.5546875" style="70" bestFit="1" customWidth="1"/>
    <col min="6" max="6" width="12.5546875" style="70" customWidth="1"/>
    <col min="7" max="7" width="9" style="128" customWidth="1"/>
    <col min="8" max="8" width="5" style="70" bestFit="1" customWidth="1"/>
    <col min="9" max="9" width="3.44140625" style="70" customWidth="1"/>
    <col min="10" max="10" width="7.6640625" style="70" bestFit="1" customWidth="1"/>
    <col min="11" max="11" width="4.44140625" style="70" customWidth="1"/>
    <col min="12" max="12" width="5.33203125" style="70" customWidth="1"/>
    <col min="13" max="13" width="9.5546875" style="70" customWidth="1"/>
    <col min="14" max="14" width="7.88671875" style="70" customWidth="1"/>
    <col min="15" max="15" width="7.6640625" style="70" customWidth="1"/>
    <col min="16" max="16" width="12.33203125" style="70" customWidth="1"/>
    <col min="17" max="222" width="9.109375" style="121"/>
    <col min="223" max="16384" width="9.109375" style="70"/>
  </cols>
  <sheetData>
    <row r="1" spans="1:222" ht="20.25" customHeight="1">
      <c r="A1" s="69" t="s">
        <v>82</v>
      </c>
      <c r="E1" s="71"/>
      <c r="F1" s="71"/>
      <c r="G1" s="120"/>
      <c r="H1" s="71"/>
      <c r="I1" s="71"/>
      <c r="J1" s="71"/>
      <c r="K1" s="71"/>
      <c r="L1" s="71"/>
      <c r="M1" s="71"/>
      <c r="N1" s="71"/>
      <c r="O1" s="71"/>
    </row>
    <row r="2" spans="1:222" ht="12.75" customHeight="1">
      <c r="D2" s="72" t="s">
        <v>10</v>
      </c>
      <c r="E2" s="73"/>
      <c r="F2" s="73"/>
      <c r="G2" s="122"/>
      <c r="H2" s="73"/>
      <c r="I2" s="73"/>
      <c r="J2" s="73"/>
      <c r="K2" s="73"/>
      <c r="L2" s="73"/>
      <c r="M2" s="73"/>
      <c r="N2" s="73"/>
      <c r="O2" s="73"/>
    </row>
    <row r="3" spans="1:222" ht="12.75" customHeight="1">
      <c r="D3" s="72"/>
      <c r="E3" s="73"/>
      <c r="F3" s="73"/>
      <c r="G3" s="122"/>
      <c r="H3" s="73"/>
      <c r="I3" s="73"/>
      <c r="J3" s="73"/>
      <c r="K3" s="73"/>
      <c r="L3" s="73"/>
      <c r="M3" s="73"/>
      <c r="N3" s="73"/>
      <c r="O3" s="73"/>
    </row>
    <row r="4" spans="1:222" ht="20.100000000000001" customHeight="1">
      <c r="A4" s="74"/>
      <c r="B4" s="74"/>
      <c r="C4" s="74"/>
      <c r="D4" s="74"/>
      <c r="E4" s="75" t="s">
        <v>190</v>
      </c>
      <c r="F4" s="74"/>
      <c r="G4" s="123"/>
      <c r="H4" s="74"/>
      <c r="I4" s="74"/>
      <c r="J4" s="74"/>
      <c r="K4" s="74"/>
      <c r="L4" s="74"/>
      <c r="M4" s="74"/>
      <c r="N4" s="74"/>
      <c r="O4" s="74"/>
      <c r="P4" s="74"/>
    </row>
    <row r="5" spans="1:222" ht="2.1" customHeight="1">
      <c r="A5" s="74"/>
      <c r="B5" s="74"/>
      <c r="C5" s="74"/>
      <c r="D5" s="74"/>
      <c r="E5" s="74"/>
      <c r="F5" s="74"/>
      <c r="G5" s="123"/>
      <c r="H5" s="74"/>
      <c r="I5" s="74"/>
      <c r="J5" s="74"/>
      <c r="K5" s="74"/>
      <c r="L5" s="74"/>
      <c r="M5" s="74"/>
      <c r="N5" s="74"/>
      <c r="O5" s="74"/>
      <c r="P5" s="74"/>
    </row>
    <row r="6" spans="1:222" ht="20.100000000000001" customHeight="1">
      <c r="A6" s="76"/>
      <c r="B6" s="76"/>
      <c r="C6" s="76"/>
      <c r="D6" s="74"/>
      <c r="E6" s="74"/>
      <c r="F6" s="74"/>
      <c r="G6" s="123"/>
      <c r="H6" s="74"/>
      <c r="I6" s="74"/>
      <c r="J6" s="74"/>
      <c r="K6" s="74"/>
      <c r="L6" s="74"/>
      <c r="M6" s="77"/>
      <c r="N6" s="77"/>
      <c r="O6" s="77"/>
      <c r="P6" s="74"/>
    </row>
    <row r="7" spans="1:222" ht="20.100000000000001" customHeight="1">
      <c r="A7" s="312" t="s">
        <v>14</v>
      </c>
      <c r="B7" s="313"/>
      <c r="C7" s="314"/>
      <c r="D7" s="315" t="s">
        <v>15</v>
      </c>
      <c r="E7" s="317" t="s">
        <v>16</v>
      </c>
      <c r="F7" s="319" t="s">
        <v>17</v>
      </c>
      <c r="G7" s="321" t="s">
        <v>18</v>
      </c>
      <c r="H7" s="310" t="s">
        <v>19</v>
      </c>
      <c r="I7" s="310" t="s">
        <v>20</v>
      </c>
      <c r="J7" s="310" t="s">
        <v>21</v>
      </c>
      <c r="K7" s="310" t="s">
        <v>22</v>
      </c>
      <c r="L7" s="321" t="s">
        <v>23</v>
      </c>
      <c r="M7" s="324" t="s">
        <v>157</v>
      </c>
      <c r="N7" s="323" t="s">
        <v>25</v>
      </c>
      <c r="O7" s="323" t="s">
        <v>26</v>
      </c>
      <c r="P7" s="256" t="s">
        <v>27</v>
      </c>
    </row>
    <row r="8" spans="1:222" ht="15" customHeight="1">
      <c r="A8" s="78" t="s">
        <v>28</v>
      </c>
      <c r="B8" s="124" t="s">
        <v>29</v>
      </c>
      <c r="C8" s="81" t="s">
        <v>31</v>
      </c>
      <c r="D8" s="316"/>
      <c r="E8" s="318"/>
      <c r="F8" s="320"/>
      <c r="G8" s="322"/>
      <c r="H8" s="311"/>
      <c r="I8" s="311"/>
      <c r="J8" s="311"/>
      <c r="K8" s="311"/>
      <c r="L8" s="322"/>
      <c r="M8" s="324"/>
      <c r="N8" s="323"/>
      <c r="O8" s="323"/>
      <c r="P8" s="257"/>
    </row>
    <row r="9" spans="1:222" s="127" customFormat="1" ht="20.100000000000001" customHeight="1">
      <c r="A9" s="82">
        <v>1</v>
      </c>
      <c r="B9" s="78"/>
      <c r="C9" s="81">
        <v>1</v>
      </c>
      <c r="D9" s="83">
        <v>51</v>
      </c>
      <c r="E9" s="84" t="s">
        <v>191</v>
      </c>
      <c r="F9" s="85" t="s">
        <v>192</v>
      </c>
      <c r="G9" s="125">
        <v>26749</v>
      </c>
      <c r="H9" s="87">
        <f t="shared" ref="H9:H18" si="0">IF(COUNT(G9)=0,"---",42434-G9)</f>
        <v>15685</v>
      </c>
      <c r="I9" s="88" t="s">
        <v>34</v>
      </c>
      <c r="J9" s="89" t="s">
        <v>89</v>
      </c>
      <c r="K9" s="90">
        <v>1</v>
      </c>
      <c r="L9" s="91">
        <v>0.93100000000000005</v>
      </c>
      <c r="M9" s="92">
        <v>3.531597222222222E-3</v>
      </c>
      <c r="N9" s="126">
        <f t="shared" ref="N9:O18" si="1">M9*K9</f>
        <v>3.531597222222222E-3</v>
      </c>
      <c r="O9" s="126">
        <f t="shared" si="1"/>
        <v>3.2879170138888887E-3</v>
      </c>
      <c r="P9" s="94" t="s">
        <v>125</v>
      </c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</row>
    <row r="10" spans="1:222" s="127" customFormat="1" ht="20.100000000000001" customHeight="1">
      <c r="A10" s="82">
        <v>2</v>
      </c>
      <c r="B10" s="78"/>
      <c r="C10" s="81">
        <v>3</v>
      </c>
      <c r="D10" s="83">
        <v>65</v>
      </c>
      <c r="E10" s="84" t="s">
        <v>106</v>
      </c>
      <c r="F10" s="85" t="s">
        <v>111</v>
      </c>
      <c r="G10" s="125">
        <v>27159</v>
      </c>
      <c r="H10" s="87">
        <f t="shared" si="0"/>
        <v>15275</v>
      </c>
      <c r="I10" s="88" t="s">
        <v>50</v>
      </c>
      <c r="J10" s="89" t="s">
        <v>51</v>
      </c>
      <c r="K10" s="90">
        <v>1</v>
      </c>
      <c r="L10" s="91">
        <v>0.93799999999999994</v>
      </c>
      <c r="M10" s="92">
        <v>3.5721064814814817E-3</v>
      </c>
      <c r="N10" s="126">
        <f t="shared" si="1"/>
        <v>3.5721064814814817E-3</v>
      </c>
      <c r="O10" s="126">
        <f t="shared" si="1"/>
        <v>3.3506358796296298E-3</v>
      </c>
      <c r="P10" s="94" t="s">
        <v>81</v>
      </c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</row>
    <row r="11" spans="1:222" s="127" customFormat="1" ht="20.100000000000001" customHeight="1">
      <c r="A11" s="82">
        <v>3</v>
      </c>
      <c r="B11" s="124">
        <v>1</v>
      </c>
      <c r="C11" s="78"/>
      <c r="D11" s="83">
        <v>11</v>
      </c>
      <c r="E11" s="84" t="s">
        <v>106</v>
      </c>
      <c r="F11" s="85" t="s">
        <v>120</v>
      </c>
      <c r="G11" s="125">
        <v>36058</v>
      </c>
      <c r="H11" s="87">
        <f t="shared" si="0"/>
        <v>6376</v>
      </c>
      <c r="I11" s="88" t="s">
        <v>39</v>
      </c>
      <c r="J11" s="89" t="s">
        <v>40</v>
      </c>
      <c r="K11" s="90">
        <v>1</v>
      </c>
      <c r="L11" s="91"/>
      <c r="M11" s="92">
        <v>3.5928240740740742E-3</v>
      </c>
      <c r="N11" s="126">
        <f t="shared" si="1"/>
        <v>3.5928240740740742E-3</v>
      </c>
      <c r="O11" s="126">
        <f t="shared" si="1"/>
        <v>0</v>
      </c>
      <c r="P11" s="94" t="s">
        <v>117</v>
      </c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</row>
    <row r="12" spans="1:222" s="127" customFormat="1" ht="20.100000000000001" customHeight="1">
      <c r="A12" s="82">
        <v>4</v>
      </c>
      <c r="B12" s="78"/>
      <c r="C12" s="78"/>
      <c r="D12" s="83">
        <v>49</v>
      </c>
      <c r="E12" s="84" t="s">
        <v>193</v>
      </c>
      <c r="F12" s="85" t="s">
        <v>194</v>
      </c>
      <c r="G12" s="125">
        <v>32930</v>
      </c>
      <c r="H12" s="87">
        <f t="shared" si="0"/>
        <v>9504</v>
      </c>
      <c r="I12" s="88" t="s">
        <v>34</v>
      </c>
      <c r="J12" s="89" t="s">
        <v>89</v>
      </c>
      <c r="K12" s="90">
        <v>1</v>
      </c>
      <c r="L12" s="91"/>
      <c r="M12" s="92">
        <v>3.7197916666666664E-3</v>
      </c>
      <c r="N12" s="126">
        <f t="shared" si="1"/>
        <v>3.7197916666666664E-3</v>
      </c>
      <c r="O12" s="126">
        <f t="shared" si="1"/>
        <v>0</v>
      </c>
      <c r="P12" s="94" t="s">
        <v>90</v>
      </c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</row>
    <row r="13" spans="1:222" s="127" customFormat="1" ht="20.100000000000001" customHeight="1">
      <c r="A13" s="82">
        <v>5</v>
      </c>
      <c r="B13" s="78"/>
      <c r="C13" s="81">
        <v>4</v>
      </c>
      <c r="D13" s="83">
        <v>70</v>
      </c>
      <c r="E13" s="84" t="s">
        <v>85</v>
      </c>
      <c r="F13" s="85" t="s">
        <v>195</v>
      </c>
      <c r="G13" s="125">
        <v>27790</v>
      </c>
      <c r="H13" s="87">
        <f t="shared" si="0"/>
        <v>14644</v>
      </c>
      <c r="I13" s="88" t="s">
        <v>50</v>
      </c>
      <c r="J13" s="89" t="s">
        <v>94</v>
      </c>
      <c r="K13" s="90">
        <v>1</v>
      </c>
      <c r="L13" s="91">
        <v>0.94510000000000005</v>
      </c>
      <c r="M13" s="92">
        <v>3.723958333333333E-3</v>
      </c>
      <c r="N13" s="126">
        <f t="shared" si="1"/>
        <v>3.723958333333333E-3</v>
      </c>
      <c r="O13" s="126">
        <f t="shared" si="1"/>
        <v>3.519513020833333E-3</v>
      </c>
      <c r="P13" s="94" t="s">
        <v>196</v>
      </c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</row>
    <row r="14" spans="1:222" s="127" customFormat="1" ht="20.100000000000001" customHeight="1">
      <c r="A14" s="82">
        <v>6</v>
      </c>
      <c r="B14" s="78"/>
      <c r="C14" s="81">
        <v>2</v>
      </c>
      <c r="D14" s="83">
        <v>36</v>
      </c>
      <c r="E14" s="84" t="s">
        <v>197</v>
      </c>
      <c r="F14" s="85" t="s">
        <v>198</v>
      </c>
      <c r="G14" s="125">
        <v>24822</v>
      </c>
      <c r="H14" s="87">
        <f t="shared" si="0"/>
        <v>17612</v>
      </c>
      <c r="I14" s="88" t="s">
        <v>50</v>
      </c>
      <c r="J14" s="89" t="s">
        <v>74</v>
      </c>
      <c r="K14" s="90">
        <v>1</v>
      </c>
      <c r="L14" s="91">
        <v>0.88880000000000003</v>
      </c>
      <c r="M14" s="92">
        <v>3.7560185185185183E-3</v>
      </c>
      <c r="N14" s="126">
        <f t="shared" si="1"/>
        <v>3.7560185185185183E-3</v>
      </c>
      <c r="O14" s="126">
        <f t="shared" si="1"/>
        <v>3.338349259259259E-3</v>
      </c>
      <c r="P14" s="94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</row>
    <row r="15" spans="1:222" s="127" customFormat="1" ht="20.100000000000001" customHeight="1">
      <c r="A15" s="82">
        <v>7</v>
      </c>
      <c r="B15" s="78"/>
      <c r="C15" s="78"/>
      <c r="D15" s="83">
        <v>38</v>
      </c>
      <c r="E15" s="84" t="s">
        <v>121</v>
      </c>
      <c r="F15" s="85" t="s">
        <v>199</v>
      </c>
      <c r="G15" s="125">
        <v>35295</v>
      </c>
      <c r="H15" s="87">
        <f t="shared" si="0"/>
        <v>7139</v>
      </c>
      <c r="I15" s="88" t="s">
        <v>66</v>
      </c>
      <c r="J15" s="89" t="s">
        <v>74</v>
      </c>
      <c r="K15" s="90">
        <v>0.95</v>
      </c>
      <c r="L15" s="91"/>
      <c r="M15" s="92">
        <v>4.0429398148148143E-3</v>
      </c>
      <c r="N15" s="126">
        <f t="shared" si="1"/>
        <v>3.8407928240740733E-3</v>
      </c>
      <c r="O15" s="126">
        <f t="shared" si="1"/>
        <v>0</v>
      </c>
      <c r="P15" s="94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</row>
    <row r="16" spans="1:222" s="127" customFormat="1" ht="20.100000000000001" customHeight="1">
      <c r="A16" s="82">
        <v>8</v>
      </c>
      <c r="B16" s="124">
        <v>2</v>
      </c>
      <c r="C16" s="78"/>
      <c r="D16" s="83">
        <v>40</v>
      </c>
      <c r="E16" s="84" t="s">
        <v>200</v>
      </c>
      <c r="F16" s="85" t="s">
        <v>201</v>
      </c>
      <c r="G16" s="125">
        <v>35756</v>
      </c>
      <c r="H16" s="87">
        <f t="shared" si="0"/>
        <v>6678</v>
      </c>
      <c r="I16" s="88" t="s">
        <v>50</v>
      </c>
      <c r="J16" s="89" t="s">
        <v>74</v>
      </c>
      <c r="K16" s="90">
        <v>1</v>
      </c>
      <c r="L16" s="91"/>
      <c r="M16" s="92">
        <v>4.0440972222222224E-3</v>
      </c>
      <c r="N16" s="126">
        <f t="shared" si="1"/>
        <v>4.0440972222222224E-3</v>
      </c>
      <c r="O16" s="126">
        <f t="shared" si="1"/>
        <v>0</v>
      </c>
      <c r="P16" s="94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</row>
    <row r="17" spans="1:222" s="127" customFormat="1" ht="20.100000000000001" customHeight="1">
      <c r="A17" s="82">
        <v>9</v>
      </c>
      <c r="B17" s="124">
        <v>3</v>
      </c>
      <c r="C17" s="78"/>
      <c r="D17" s="83">
        <v>10</v>
      </c>
      <c r="E17" s="84" t="s">
        <v>202</v>
      </c>
      <c r="F17" s="85" t="s">
        <v>120</v>
      </c>
      <c r="G17" s="125">
        <v>36058</v>
      </c>
      <c r="H17" s="87">
        <f t="shared" si="0"/>
        <v>6376</v>
      </c>
      <c r="I17" s="88" t="s">
        <v>66</v>
      </c>
      <c r="J17" s="89" t="s">
        <v>40</v>
      </c>
      <c r="K17" s="90">
        <v>0.95</v>
      </c>
      <c r="L17" s="91"/>
      <c r="M17" s="92">
        <v>4.0990740740740736E-3</v>
      </c>
      <c r="N17" s="126">
        <f t="shared" si="1"/>
        <v>3.8941203703703698E-3</v>
      </c>
      <c r="O17" s="126">
        <f t="shared" si="1"/>
        <v>0</v>
      </c>
      <c r="P17" s="94" t="s">
        <v>117</v>
      </c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</row>
    <row r="18" spans="1:222" s="127" customFormat="1" ht="20.100000000000001" customHeight="1">
      <c r="A18" s="82">
        <v>10</v>
      </c>
      <c r="B18" s="78"/>
      <c r="C18" s="78"/>
      <c r="D18" s="83">
        <v>22</v>
      </c>
      <c r="E18" s="84" t="s">
        <v>136</v>
      </c>
      <c r="F18" s="85" t="s">
        <v>137</v>
      </c>
      <c r="G18" s="125">
        <v>28768</v>
      </c>
      <c r="H18" s="87">
        <f t="shared" si="0"/>
        <v>13666</v>
      </c>
      <c r="I18" s="88" t="s">
        <v>63</v>
      </c>
      <c r="J18" s="89" t="s">
        <v>40</v>
      </c>
      <c r="K18" s="90">
        <v>1</v>
      </c>
      <c r="L18" s="91"/>
      <c r="M18" s="92">
        <v>4.651041666666667E-3</v>
      </c>
      <c r="N18" s="126">
        <f t="shared" si="1"/>
        <v>4.651041666666667E-3</v>
      </c>
      <c r="O18" s="126">
        <f t="shared" si="1"/>
        <v>0</v>
      </c>
      <c r="P18" s="94" t="s">
        <v>36</v>
      </c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</row>
  </sheetData>
  <mergeCells count="14">
    <mergeCell ref="O7:O8"/>
    <mergeCell ref="P7:P8"/>
    <mergeCell ref="I7:I8"/>
    <mergeCell ref="J7:J8"/>
    <mergeCell ref="K7:K8"/>
    <mergeCell ref="L7:L8"/>
    <mergeCell ref="M7:M8"/>
    <mergeCell ref="N7:N8"/>
    <mergeCell ref="H7:H8"/>
    <mergeCell ref="A7:C7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Zeros="0" workbookViewId="0">
      <selection activeCell="K21" sqref="K21:K24"/>
    </sheetView>
  </sheetViews>
  <sheetFormatPr defaultColWidth="9.109375" defaultRowHeight="13.2"/>
  <cols>
    <col min="1" max="1" width="5.33203125" style="70" customWidth="1"/>
    <col min="2" max="2" width="4.5546875" style="70" customWidth="1"/>
    <col min="3" max="3" width="10.5546875" style="70" bestFit="1" customWidth="1"/>
    <col min="4" max="4" width="12.5546875" style="70" customWidth="1"/>
    <col min="5" max="5" width="9" style="128" customWidth="1"/>
    <col min="6" max="6" width="5" style="70" bestFit="1" customWidth="1"/>
    <col min="7" max="7" width="3.44140625" style="70" customWidth="1"/>
    <col min="8" max="8" width="7.6640625" style="70" bestFit="1" customWidth="1"/>
    <col min="9" max="9" width="4.44140625" style="70" customWidth="1"/>
    <col min="10" max="10" width="9.5546875" style="70" customWidth="1"/>
    <col min="11" max="11" width="7.88671875" style="70" customWidth="1"/>
    <col min="12" max="12" width="12.109375" style="70" customWidth="1"/>
    <col min="13" max="17" width="9.5546875" style="70" customWidth="1"/>
    <col min="18" max="16384" width="9.109375" style="70"/>
  </cols>
  <sheetData>
    <row r="1" spans="1:17" ht="20.25" customHeight="1">
      <c r="A1" s="69" t="s">
        <v>82</v>
      </c>
      <c r="C1" s="96"/>
      <c r="D1" s="96"/>
      <c r="E1" s="164"/>
      <c r="F1" s="96"/>
      <c r="G1" s="96"/>
      <c r="H1" s="96"/>
      <c r="I1" s="96"/>
      <c r="J1" s="96"/>
      <c r="K1" s="96"/>
    </row>
    <row r="2" spans="1:17" ht="12.75" customHeight="1">
      <c r="A2" s="95"/>
      <c r="B2" s="72" t="s">
        <v>227</v>
      </c>
      <c r="C2" s="73"/>
      <c r="D2" s="73"/>
      <c r="E2" s="122"/>
      <c r="F2" s="73"/>
      <c r="G2" s="73"/>
      <c r="H2" s="73"/>
      <c r="I2" s="73"/>
      <c r="J2" s="73"/>
      <c r="K2" s="73"/>
    </row>
    <row r="3" spans="1:17" ht="12.75" customHeight="1">
      <c r="B3" s="72"/>
      <c r="C3" s="73"/>
      <c r="D3" s="73"/>
      <c r="E3" s="122"/>
      <c r="F3" s="73"/>
      <c r="G3" s="73"/>
      <c r="H3" s="73"/>
      <c r="I3" s="73"/>
      <c r="J3" s="73"/>
      <c r="K3" s="73"/>
    </row>
    <row r="4" spans="1:17" ht="20.100000000000001" customHeight="1">
      <c r="A4" s="74"/>
      <c r="B4" s="74"/>
      <c r="C4" s="100" t="s">
        <v>243</v>
      </c>
      <c r="D4" s="74"/>
      <c r="E4" s="123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.1" customHeight="1">
      <c r="A5" s="74"/>
      <c r="B5" s="74"/>
      <c r="C5" s="74"/>
      <c r="D5" s="74"/>
      <c r="E5" s="123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spans="1:17" ht="20.100000000000001" customHeight="1">
      <c r="A6" s="101"/>
      <c r="B6" s="74"/>
      <c r="C6" s="74"/>
      <c r="D6" s="99"/>
      <c r="E6" s="123"/>
      <c r="F6" s="74"/>
      <c r="G6" s="74"/>
      <c r="H6" s="74"/>
      <c r="I6" s="74"/>
      <c r="J6" s="77"/>
      <c r="K6" s="77"/>
      <c r="L6" s="74"/>
      <c r="M6" s="74"/>
      <c r="N6" s="74"/>
      <c r="O6" s="74"/>
      <c r="P6" s="74"/>
      <c r="Q6" s="74"/>
    </row>
    <row r="7" spans="1:17" ht="20.100000000000001" customHeight="1">
      <c r="A7" s="203" t="s">
        <v>14</v>
      </c>
      <c r="B7" s="281" t="s">
        <v>15</v>
      </c>
      <c r="C7" s="283" t="s">
        <v>16</v>
      </c>
      <c r="D7" s="285" t="s">
        <v>17</v>
      </c>
      <c r="E7" s="287" t="s">
        <v>18</v>
      </c>
      <c r="F7" s="276" t="s">
        <v>19</v>
      </c>
      <c r="G7" s="276" t="s">
        <v>20</v>
      </c>
      <c r="H7" s="276" t="s">
        <v>21</v>
      </c>
      <c r="I7" s="276" t="s">
        <v>22</v>
      </c>
      <c r="J7" s="278" t="s">
        <v>157</v>
      </c>
      <c r="K7" s="279" t="s">
        <v>25</v>
      </c>
      <c r="L7" s="280" t="s">
        <v>27</v>
      </c>
      <c r="M7" s="74"/>
      <c r="N7" s="74"/>
      <c r="O7" s="74"/>
      <c r="P7" s="74"/>
      <c r="Q7" s="74"/>
    </row>
    <row r="8" spans="1:17" ht="15" customHeight="1">
      <c r="A8" s="167" t="s">
        <v>28</v>
      </c>
      <c r="B8" s="282"/>
      <c r="C8" s="284"/>
      <c r="D8" s="286"/>
      <c r="E8" s="288"/>
      <c r="F8" s="277"/>
      <c r="G8" s="277"/>
      <c r="H8" s="277"/>
      <c r="I8" s="277"/>
      <c r="J8" s="278"/>
      <c r="K8" s="279"/>
      <c r="L8" s="257"/>
      <c r="M8" s="74"/>
      <c r="N8" s="74"/>
      <c r="O8" s="74"/>
      <c r="P8" s="74"/>
      <c r="Q8" s="74"/>
    </row>
    <row r="9" spans="1:17" s="121" customFormat="1" ht="20.100000000000001" customHeight="1">
      <c r="A9" s="168"/>
      <c r="B9" s="169">
        <v>61</v>
      </c>
      <c r="C9" s="170" t="s">
        <v>161</v>
      </c>
      <c r="D9" s="171" t="s">
        <v>162</v>
      </c>
      <c r="E9" s="172">
        <v>36697</v>
      </c>
      <c r="F9" s="173">
        <f t="shared" ref="F9:F10" si="0">IF(COUNT(E9)=0,"---",42434-E9)</f>
        <v>5737</v>
      </c>
      <c r="G9" s="174" t="s">
        <v>50</v>
      </c>
      <c r="H9" s="175" t="s">
        <v>51</v>
      </c>
      <c r="I9" s="176">
        <v>1</v>
      </c>
      <c r="J9" s="177" t="s">
        <v>75</v>
      </c>
      <c r="K9" s="178"/>
      <c r="L9" s="179" t="s">
        <v>81</v>
      </c>
      <c r="M9" s="180"/>
      <c r="N9" s="180"/>
      <c r="O9" s="180"/>
      <c r="P9" s="180"/>
      <c r="Q9" s="180"/>
    </row>
    <row r="10" spans="1:17" s="121" customFormat="1" ht="20.100000000000001" customHeight="1">
      <c r="A10" s="168"/>
      <c r="B10" s="169">
        <v>47</v>
      </c>
      <c r="C10" s="170" t="s">
        <v>158</v>
      </c>
      <c r="D10" s="171" t="s">
        <v>159</v>
      </c>
      <c r="E10" s="172">
        <v>33407</v>
      </c>
      <c r="F10" s="173">
        <f t="shared" si="0"/>
        <v>9027</v>
      </c>
      <c r="G10" s="174" t="s">
        <v>50</v>
      </c>
      <c r="H10" s="175" t="s">
        <v>89</v>
      </c>
      <c r="I10" s="176">
        <v>1</v>
      </c>
      <c r="J10" s="177" t="s">
        <v>75</v>
      </c>
      <c r="K10" s="178"/>
      <c r="L10" s="179" t="s">
        <v>160</v>
      </c>
      <c r="M10" s="180"/>
      <c r="N10" s="180"/>
      <c r="O10" s="180"/>
      <c r="P10" s="180"/>
      <c r="Q10" s="180"/>
    </row>
    <row r="12" spans="1:17" ht="20.100000000000001" customHeight="1">
      <c r="A12" s="74"/>
      <c r="B12" s="74"/>
      <c r="C12" s="100" t="s">
        <v>244</v>
      </c>
      <c r="D12" s="74"/>
      <c r="E12" s="12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7" ht="2.1" customHeight="1">
      <c r="A13" s="74"/>
      <c r="B13" s="74"/>
      <c r="C13" s="74"/>
      <c r="D13" s="74"/>
      <c r="E13" s="12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 ht="20.100000000000001" customHeight="1">
      <c r="A14" s="101"/>
      <c r="B14" s="74"/>
      <c r="C14" s="74"/>
      <c r="D14" s="99"/>
      <c r="E14" s="123"/>
      <c r="F14" s="74"/>
      <c r="G14" s="74"/>
      <c r="H14" s="74"/>
      <c r="I14" s="74"/>
      <c r="J14" s="77"/>
      <c r="K14" s="77"/>
      <c r="L14" s="74"/>
      <c r="M14" s="74"/>
      <c r="N14" s="74"/>
      <c r="O14" s="74"/>
      <c r="P14" s="74"/>
      <c r="Q14" s="74"/>
    </row>
    <row r="15" spans="1:17" ht="20.100000000000001" customHeight="1">
      <c r="A15" s="203" t="s">
        <v>14</v>
      </c>
      <c r="B15" s="281" t="s">
        <v>15</v>
      </c>
      <c r="C15" s="283" t="s">
        <v>16</v>
      </c>
      <c r="D15" s="285" t="s">
        <v>17</v>
      </c>
      <c r="E15" s="287" t="s">
        <v>18</v>
      </c>
      <c r="F15" s="276" t="s">
        <v>19</v>
      </c>
      <c r="G15" s="276" t="s">
        <v>20</v>
      </c>
      <c r="H15" s="276" t="s">
        <v>21</v>
      </c>
      <c r="I15" s="276" t="s">
        <v>22</v>
      </c>
      <c r="J15" s="278" t="s">
        <v>157</v>
      </c>
      <c r="K15" s="279" t="s">
        <v>25</v>
      </c>
      <c r="L15" s="280" t="s">
        <v>27</v>
      </c>
      <c r="M15" s="74"/>
      <c r="N15" s="74"/>
      <c r="O15" s="74"/>
      <c r="P15" s="74"/>
      <c r="Q15" s="74"/>
    </row>
    <row r="16" spans="1:17" ht="15" customHeight="1">
      <c r="A16" s="167" t="s">
        <v>28</v>
      </c>
      <c r="B16" s="282"/>
      <c r="C16" s="284"/>
      <c r="D16" s="286"/>
      <c r="E16" s="288"/>
      <c r="F16" s="277"/>
      <c r="G16" s="277"/>
      <c r="H16" s="277"/>
      <c r="I16" s="277"/>
      <c r="J16" s="278"/>
      <c r="K16" s="279"/>
      <c r="L16" s="257"/>
      <c r="M16" s="74"/>
      <c r="N16" s="74"/>
      <c r="O16" s="74"/>
      <c r="P16" s="74"/>
      <c r="Q16" s="74"/>
    </row>
    <row r="17" spans="1:17" s="121" customFormat="1" ht="20.100000000000001" customHeight="1">
      <c r="A17" s="168">
        <v>1</v>
      </c>
      <c r="B17" s="169">
        <v>49</v>
      </c>
      <c r="C17" s="170" t="s">
        <v>193</v>
      </c>
      <c r="D17" s="171" t="s">
        <v>194</v>
      </c>
      <c r="E17" s="172">
        <v>32930</v>
      </c>
      <c r="F17" s="173">
        <f t="shared" ref="F17:F24" si="1">IF(COUNT(E17)=0,"---",42434-E17)</f>
        <v>9504</v>
      </c>
      <c r="G17" s="174" t="s">
        <v>34</v>
      </c>
      <c r="H17" s="175" t="s">
        <v>89</v>
      </c>
      <c r="I17" s="176">
        <v>1</v>
      </c>
      <c r="J17" s="177">
        <v>7.8324074074074077E-3</v>
      </c>
      <c r="K17" s="178">
        <f t="shared" ref="K17:K20" si="2">J17*I17</f>
        <v>7.8324074074074077E-3</v>
      </c>
      <c r="L17" s="179" t="s">
        <v>90</v>
      </c>
      <c r="M17" s="180"/>
      <c r="N17" s="180"/>
      <c r="O17" s="180"/>
      <c r="P17" s="180"/>
      <c r="Q17" s="180"/>
    </row>
    <row r="18" spans="1:17" s="121" customFormat="1" ht="20.100000000000001" customHeight="1">
      <c r="A18" s="168">
        <v>2</v>
      </c>
      <c r="B18" s="169">
        <v>51</v>
      </c>
      <c r="C18" s="170" t="s">
        <v>191</v>
      </c>
      <c r="D18" s="171" t="s">
        <v>192</v>
      </c>
      <c r="E18" s="172">
        <v>26749</v>
      </c>
      <c r="F18" s="173">
        <f t="shared" si="1"/>
        <v>15685</v>
      </c>
      <c r="G18" s="174" t="s">
        <v>34</v>
      </c>
      <c r="H18" s="175" t="s">
        <v>89</v>
      </c>
      <c r="I18" s="176">
        <v>1</v>
      </c>
      <c r="J18" s="177">
        <v>7.8355324074074074E-3</v>
      </c>
      <c r="K18" s="178">
        <f t="shared" si="2"/>
        <v>7.8355324074074074E-3</v>
      </c>
      <c r="L18" s="179" t="s">
        <v>125</v>
      </c>
      <c r="M18" s="180"/>
      <c r="N18" s="180"/>
      <c r="O18" s="180"/>
      <c r="P18" s="180"/>
      <c r="Q18" s="180"/>
    </row>
    <row r="19" spans="1:17" s="121" customFormat="1" ht="20.100000000000001" customHeight="1">
      <c r="A19" s="168">
        <v>3</v>
      </c>
      <c r="B19" s="169">
        <v>36</v>
      </c>
      <c r="C19" s="170" t="s">
        <v>197</v>
      </c>
      <c r="D19" s="171" t="s">
        <v>198</v>
      </c>
      <c r="E19" s="172">
        <v>24822</v>
      </c>
      <c r="F19" s="173">
        <f t="shared" si="1"/>
        <v>17612</v>
      </c>
      <c r="G19" s="174" t="s">
        <v>50</v>
      </c>
      <c r="H19" s="175" t="s">
        <v>74</v>
      </c>
      <c r="I19" s="176">
        <v>1</v>
      </c>
      <c r="J19" s="177">
        <v>8.0734953703703698E-3</v>
      </c>
      <c r="K19" s="178">
        <f t="shared" si="2"/>
        <v>8.0734953703703698E-3</v>
      </c>
      <c r="L19" s="179"/>
      <c r="M19" s="180"/>
      <c r="N19" s="180"/>
      <c r="O19" s="180"/>
      <c r="P19" s="180"/>
      <c r="Q19" s="180"/>
    </row>
    <row r="20" spans="1:17" s="121" customFormat="1" ht="20.100000000000001" customHeight="1">
      <c r="A20" s="168">
        <v>4</v>
      </c>
      <c r="B20" s="169">
        <v>70</v>
      </c>
      <c r="C20" s="170" t="s">
        <v>85</v>
      </c>
      <c r="D20" s="171" t="s">
        <v>195</v>
      </c>
      <c r="E20" s="172">
        <v>27790</v>
      </c>
      <c r="F20" s="173">
        <f t="shared" si="1"/>
        <v>14644</v>
      </c>
      <c r="G20" s="174" t="s">
        <v>50</v>
      </c>
      <c r="H20" s="175" t="s">
        <v>94</v>
      </c>
      <c r="I20" s="176">
        <v>1</v>
      </c>
      <c r="J20" s="177">
        <v>8.2695601851851853E-3</v>
      </c>
      <c r="K20" s="178">
        <f t="shared" si="2"/>
        <v>8.2695601851851853E-3</v>
      </c>
      <c r="L20" s="179" t="s">
        <v>196</v>
      </c>
      <c r="M20" s="180"/>
      <c r="N20" s="180"/>
      <c r="O20" s="180"/>
      <c r="P20" s="180"/>
      <c r="Q20" s="180"/>
    </row>
    <row r="21" spans="1:17" s="121" customFormat="1" ht="20.100000000000001" customHeight="1">
      <c r="A21" s="168"/>
      <c r="B21" s="169">
        <v>65</v>
      </c>
      <c r="C21" s="170" t="s">
        <v>106</v>
      </c>
      <c r="D21" s="171" t="s">
        <v>111</v>
      </c>
      <c r="E21" s="172">
        <v>27159</v>
      </c>
      <c r="F21" s="173">
        <f t="shared" si="1"/>
        <v>15275</v>
      </c>
      <c r="G21" s="174" t="s">
        <v>50</v>
      </c>
      <c r="H21" s="175" t="s">
        <v>51</v>
      </c>
      <c r="I21" s="176">
        <v>1</v>
      </c>
      <c r="J21" s="177" t="s">
        <v>245</v>
      </c>
      <c r="K21" s="178"/>
      <c r="L21" s="179" t="s">
        <v>81</v>
      </c>
      <c r="M21" s="180"/>
      <c r="N21" s="180"/>
      <c r="O21" s="180"/>
      <c r="P21" s="180"/>
      <c r="Q21" s="180"/>
    </row>
    <row r="22" spans="1:17" s="121" customFormat="1" ht="20.100000000000001" customHeight="1">
      <c r="A22" s="168"/>
      <c r="B22" s="169">
        <v>38</v>
      </c>
      <c r="C22" s="170" t="s">
        <v>121</v>
      </c>
      <c r="D22" s="171" t="s">
        <v>199</v>
      </c>
      <c r="E22" s="172">
        <v>35295</v>
      </c>
      <c r="F22" s="173">
        <f t="shared" si="1"/>
        <v>7139</v>
      </c>
      <c r="G22" s="174" t="s">
        <v>66</v>
      </c>
      <c r="H22" s="175" t="s">
        <v>74</v>
      </c>
      <c r="I22" s="176">
        <v>0.95</v>
      </c>
      <c r="J22" s="177" t="s">
        <v>75</v>
      </c>
      <c r="K22" s="178"/>
      <c r="L22" s="179"/>
      <c r="M22" s="180"/>
      <c r="N22" s="180"/>
      <c r="O22" s="180"/>
      <c r="P22" s="180"/>
      <c r="Q22" s="180"/>
    </row>
    <row r="23" spans="1:17" s="121" customFormat="1" ht="20.100000000000001" customHeight="1">
      <c r="A23" s="168"/>
      <c r="B23" s="169">
        <v>40</v>
      </c>
      <c r="C23" s="170" t="s">
        <v>200</v>
      </c>
      <c r="D23" s="171" t="s">
        <v>201</v>
      </c>
      <c r="E23" s="172">
        <v>35756</v>
      </c>
      <c r="F23" s="173">
        <f t="shared" si="1"/>
        <v>6678</v>
      </c>
      <c r="G23" s="174" t="s">
        <v>50</v>
      </c>
      <c r="H23" s="175" t="s">
        <v>74</v>
      </c>
      <c r="I23" s="176">
        <v>1</v>
      </c>
      <c r="J23" s="177" t="s">
        <v>75</v>
      </c>
      <c r="K23" s="178"/>
      <c r="L23" s="179"/>
      <c r="M23" s="180"/>
      <c r="N23" s="180"/>
      <c r="O23" s="180"/>
      <c r="P23" s="180"/>
      <c r="Q23" s="180"/>
    </row>
    <row r="24" spans="1:17" s="121" customFormat="1" ht="20.100000000000001" customHeight="1">
      <c r="A24" s="168"/>
      <c r="B24" s="169">
        <v>22</v>
      </c>
      <c r="C24" s="170" t="s">
        <v>136</v>
      </c>
      <c r="D24" s="171" t="s">
        <v>137</v>
      </c>
      <c r="E24" s="172">
        <v>28768</v>
      </c>
      <c r="F24" s="173">
        <f t="shared" si="1"/>
        <v>13666</v>
      </c>
      <c r="G24" s="174" t="s">
        <v>63</v>
      </c>
      <c r="H24" s="175" t="s">
        <v>40</v>
      </c>
      <c r="I24" s="176">
        <v>1</v>
      </c>
      <c r="J24" s="177" t="s">
        <v>75</v>
      </c>
      <c r="K24" s="178"/>
      <c r="L24" s="179" t="s">
        <v>36</v>
      </c>
      <c r="M24" s="180"/>
      <c r="N24" s="180"/>
      <c r="O24" s="180"/>
      <c r="P24" s="180"/>
      <c r="Q24" s="180"/>
    </row>
  </sheetData>
  <mergeCells count="22">
    <mergeCell ref="G7:G8"/>
    <mergeCell ref="B7:B8"/>
    <mergeCell ref="C7:C8"/>
    <mergeCell ref="D7:D8"/>
    <mergeCell ref="E7:E8"/>
    <mergeCell ref="F7:F8"/>
    <mergeCell ref="B15:B16"/>
    <mergeCell ref="C15:C16"/>
    <mergeCell ref="D15:D16"/>
    <mergeCell ref="E15:E16"/>
    <mergeCell ref="F15:F16"/>
    <mergeCell ref="L15:L16"/>
    <mergeCell ref="H7:H8"/>
    <mergeCell ref="I7:I8"/>
    <mergeCell ref="J7:J8"/>
    <mergeCell ref="K7:K8"/>
    <mergeCell ref="L7:L8"/>
    <mergeCell ref="G15:G16"/>
    <mergeCell ref="H15:H16"/>
    <mergeCell ref="I15:I16"/>
    <mergeCell ref="J15:J16"/>
    <mergeCell ref="K15:K16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D19" sqref="D19"/>
    </sheetView>
  </sheetViews>
  <sheetFormatPr defaultColWidth="9.109375" defaultRowHeight="13.2"/>
  <cols>
    <col min="1" max="1" width="5.44140625" style="114" customWidth="1"/>
    <col min="2" max="2" width="4" style="114" customWidth="1"/>
    <col min="3" max="3" width="7.88671875" style="112" customWidth="1"/>
    <col min="4" max="4" width="12.44140625" style="112" customWidth="1"/>
    <col min="5" max="5" width="8.88671875" style="112" customWidth="1"/>
    <col min="6" max="6" width="5" style="112" bestFit="1" customWidth="1"/>
    <col min="7" max="7" width="4.109375" style="112" bestFit="1" customWidth="1"/>
    <col min="8" max="8" width="8.44140625" style="112" customWidth="1"/>
    <col min="9" max="9" width="5.5546875" style="112" customWidth="1"/>
    <col min="10" max="12" width="4.44140625" style="114" customWidth="1"/>
    <col min="13" max="18" width="5" style="114" customWidth="1"/>
    <col min="19" max="20" width="4.44140625" style="114" hidden="1" customWidth="1"/>
    <col min="21" max="21" width="5.88671875" style="95" customWidth="1"/>
    <col min="22" max="22" width="6.5546875" style="95" customWidth="1"/>
    <col min="23" max="16384" width="9.109375" style="112"/>
  </cols>
  <sheetData>
    <row r="1" spans="1:27" s="95" customFormat="1" ht="20.25" customHeight="1">
      <c r="A1" s="69" t="s">
        <v>82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27" s="95" customFormat="1" ht="12.75" customHeight="1">
      <c r="D2" s="72" t="s">
        <v>10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27" s="95" customFormat="1" ht="12.75" customHeight="1"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7" s="95" customFormat="1" ht="20.100000000000001" customHeight="1">
      <c r="A4" s="99"/>
      <c r="B4" s="99"/>
      <c r="C4" s="100" t="s">
        <v>165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7" s="95" customFormat="1" ht="2.1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1:27" s="95" customFormat="1" ht="20.100000000000001" customHeight="1">
      <c r="A6" s="101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2"/>
      <c r="T6" s="102"/>
      <c r="U6" s="102"/>
      <c r="V6" s="102"/>
    </row>
    <row r="7" spans="1:27" s="95" customFormat="1" ht="20.100000000000001" customHeight="1">
      <c r="A7" s="103" t="s">
        <v>14</v>
      </c>
      <c r="B7" s="326" t="s">
        <v>15</v>
      </c>
      <c r="C7" s="327" t="s">
        <v>16</v>
      </c>
      <c r="D7" s="328" t="s">
        <v>17</v>
      </c>
      <c r="E7" s="329" t="s">
        <v>18</v>
      </c>
      <c r="F7" s="325" t="s">
        <v>19</v>
      </c>
      <c r="G7" s="325" t="s">
        <v>20</v>
      </c>
      <c r="H7" s="325" t="s">
        <v>21</v>
      </c>
      <c r="I7" s="326" t="s">
        <v>22</v>
      </c>
      <c r="J7" s="330" t="s">
        <v>166</v>
      </c>
      <c r="K7" s="330"/>
      <c r="L7" s="330"/>
      <c r="M7" s="330"/>
      <c r="N7" s="330"/>
      <c r="O7" s="330"/>
      <c r="P7" s="330"/>
      <c r="Q7" s="330"/>
      <c r="R7" s="330"/>
      <c r="S7" s="331" t="s">
        <v>24</v>
      </c>
      <c r="T7" s="330" t="s">
        <v>25</v>
      </c>
      <c r="U7" s="331" t="s">
        <v>24</v>
      </c>
      <c r="V7" s="330" t="s">
        <v>25</v>
      </c>
      <c r="W7" s="329" t="s">
        <v>27</v>
      </c>
      <c r="X7" s="99"/>
      <c r="Y7" s="99"/>
      <c r="Z7" s="99"/>
      <c r="AA7" s="99"/>
    </row>
    <row r="8" spans="1:27" s="95" customFormat="1" ht="15" customHeight="1">
      <c r="A8" s="104" t="s">
        <v>28</v>
      </c>
      <c r="B8" s="282"/>
      <c r="C8" s="284"/>
      <c r="D8" s="286"/>
      <c r="E8" s="288"/>
      <c r="F8" s="277"/>
      <c r="G8" s="277"/>
      <c r="H8" s="277"/>
      <c r="I8" s="282"/>
      <c r="J8" s="105">
        <v>0.9</v>
      </c>
      <c r="K8" s="105">
        <v>0.95</v>
      </c>
      <c r="L8" s="105">
        <v>1</v>
      </c>
      <c r="M8" s="106" t="s">
        <v>167</v>
      </c>
      <c r="N8" s="106" t="s">
        <v>168</v>
      </c>
      <c r="O8" s="106" t="s">
        <v>169</v>
      </c>
      <c r="P8" s="106" t="s">
        <v>170</v>
      </c>
      <c r="Q8" s="106"/>
      <c r="R8" s="106"/>
      <c r="S8" s="331"/>
      <c r="T8" s="330"/>
      <c r="U8" s="331"/>
      <c r="V8" s="330"/>
      <c r="W8" s="288"/>
      <c r="X8" s="99"/>
      <c r="Y8" s="99"/>
      <c r="Z8" s="99"/>
      <c r="AA8" s="99"/>
    </row>
    <row r="9" spans="1:27" ht="20.100000000000001" customHeight="1">
      <c r="A9" s="104">
        <v>1</v>
      </c>
      <c r="B9" s="83">
        <v>33</v>
      </c>
      <c r="C9" s="84" t="s">
        <v>32</v>
      </c>
      <c r="D9" s="85" t="s">
        <v>33</v>
      </c>
      <c r="E9" s="86">
        <v>30163</v>
      </c>
      <c r="F9" s="87">
        <f>IF(COUNT(E9)=0,"---",42434-E9)</f>
        <v>12271</v>
      </c>
      <c r="G9" s="87" t="s">
        <v>34</v>
      </c>
      <c r="H9" s="89" t="s">
        <v>35</v>
      </c>
      <c r="I9" s="90">
        <v>1</v>
      </c>
      <c r="J9" s="107" t="s">
        <v>171</v>
      </c>
      <c r="K9" s="107" t="s">
        <v>171</v>
      </c>
      <c r="L9" s="107" t="s">
        <v>171</v>
      </c>
      <c r="M9" s="108" t="s">
        <v>171</v>
      </c>
      <c r="N9" s="108" t="s">
        <v>171</v>
      </c>
      <c r="O9" s="108" t="s">
        <v>171</v>
      </c>
      <c r="P9" s="108" t="s">
        <v>172</v>
      </c>
      <c r="Q9" s="108"/>
      <c r="R9" s="108"/>
      <c r="S9" s="109"/>
      <c r="T9" s="110"/>
      <c r="U9" s="109">
        <v>1.1499999999999999</v>
      </c>
      <c r="V9" s="111">
        <f>U9*I9</f>
        <v>1.1499999999999999</v>
      </c>
      <c r="W9" s="89" t="s">
        <v>36</v>
      </c>
    </row>
    <row r="10" spans="1:27" ht="20.100000000000001" customHeight="1">
      <c r="A10" s="104">
        <v>2</v>
      </c>
      <c r="B10" s="83">
        <v>16</v>
      </c>
      <c r="C10" s="84" t="s">
        <v>37</v>
      </c>
      <c r="D10" s="85" t="s">
        <v>38</v>
      </c>
      <c r="E10" s="86">
        <v>34235</v>
      </c>
      <c r="F10" s="87">
        <f>IF(COUNT(E10)=0,"---",42434-E10)</f>
        <v>8199</v>
      </c>
      <c r="G10" s="87" t="s">
        <v>39</v>
      </c>
      <c r="H10" s="89" t="s">
        <v>40</v>
      </c>
      <c r="I10" s="90">
        <v>1</v>
      </c>
      <c r="J10" s="107" t="s">
        <v>171</v>
      </c>
      <c r="K10" s="107" t="s">
        <v>173</v>
      </c>
      <c r="L10" s="107" t="s">
        <v>171</v>
      </c>
      <c r="M10" s="108" t="s">
        <v>171</v>
      </c>
      <c r="N10" s="108" t="s">
        <v>174</v>
      </c>
      <c r="O10" s="108"/>
      <c r="P10" s="108"/>
      <c r="Q10" s="108"/>
      <c r="R10" s="108"/>
      <c r="S10" s="109"/>
      <c r="T10" s="110"/>
      <c r="U10" s="109">
        <v>1.05</v>
      </c>
      <c r="V10" s="111">
        <f>U10*I10</f>
        <v>1.05</v>
      </c>
      <c r="W10" s="89" t="s">
        <v>41</v>
      </c>
    </row>
    <row r="11" spans="1:27" ht="20.100000000000001" customHeight="1">
      <c r="A11" s="104">
        <v>3</v>
      </c>
      <c r="B11" s="83">
        <v>63</v>
      </c>
      <c r="C11" s="84" t="s">
        <v>163</v>
      </c>
      <c r="D11" s="85" t="s">
        <v>164</v>
      </c>
      <c r="E11" s="86">
        <v>26668</v>
      </c>
      <c r="F11" s="87">
        <f>IF(COUNT(E11)=0,"---",42434-E11)</f>
        <v>15766</v>
      </c>
      <c r="G11" s="87" t="s">
        <v>50</v>
      </c>
      <c r="H11" s="89" t="s">
        <v>51</v>
      </c>
      <c r="I11" s="90">
        <v>1</v>
      </c>
      <c r="J11" s="107" t="s">
        <v>171</v>
      </c>
      <c r="K11" s="107" t="s">
        <v>171</v>
      </c>
      <c r="L11" s="107" t="s">
        <v>171</v>
      </c>
      <c r="M11" s="108" t="s">
        <v>175</v>
      </c>
      <c r="N11" s="108"/>
      <c r="O11" s="108"/>
      <c r="P11" s="108"/>
      <c r="Q11" s="108"/>
      <c r="R11" s="108"/>
      <c r="S11" s="109"/>
      <c r="T11" s="110"/>
      <c r="U11" s="109">
        <v>1</v>
      </c>
      <c r="V11" s="111">
        <f>U11*I11</f>
        <v>1</v>
      </c>
      <c r="W11" s="89" t="s">
        <v>81</v>
      </c>
    </row>
    <row r="12" spans="1:27" ht="20.100000000000001" customHeight="1">
      <c r="A12" s="104"/>
      <c r="B12" s="83">
        <v>43</v>
      </c>
      <c r="C12" s="84" t="s">
        <v>152</v>
      </c>
      <c r="D12" s="85" t="s">
        <v>153</v>
      </c>
      <c r="E12" s="86">
        <v>25895</v>
      </c>
      <c r="F12" s="87">
        <f>IF(COUNT(E12)=0,"---",42434-E12)</f>
        <v>16539</v>
      </c>
      <c r="G12" s="87" t="s">
        <v>34</v>
      </c>
      <c r="H12" s="89" t="s">
        <v>74</v>
      </c>
      <c r="I12" s="90">
        <v>1</v>
      </c>
      <c r="J12" s="113" t="s">
        <v>75</v>
      </c>
      <c r="K12" s="107"/>
      <c r="L12" s="107"/>
      <c r="M12" s="108"/>
      <c r="N12" s="108"/>
      <c r="O12" s="108"/>
      <c r="P12" s="108"/>
      <c r="Q12" s="108"/>
      <c r="R12" s="108"/>
      <c r="S12" s="109"/>
      <c r="T12" s="110"/>
      <c r="U12" s="109" t="s">
        <v>176</v>
      </c>
      <c r="V12" s="111"/>
      <c r="W12" s="89"/>
    </row>
  </sheetData>
  <mergeCells count="14">
    <mergeCell ref="V7:V8"/>
    <mergeCell ref="W7:W8"/>
    <mergeCell ref="H7:H8"/>
    <mergeCell ref="I7:I8"/>
    <mergeCell ref="J7:R7"/>
    <mergeCell ref="S7:S8"/>
    <mergeCell ref="T7:T8"/>
    <mergeCell ref="U7:U8"/>
    <mergeCell ref="G7:G8"/>
    <mergeCell ref="B7:B8"/>
    <mergeCell ref="C7:C8"/>
    <mergeCell ref="D7:D8"/>
    <mergeCell ref="E7:E8"/>
    <mergeCell ref="F7:F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workbookViewId="0">
      <selection activeCell="B3" sqref="B3"/>
    </sheetView>
  </sheetViews>
  <sheetFormatPr defaultColWidth="9.109375" defaultRowHeight="13.2"/>
  <cols>
    <col min="1" max="1" width="5.44140625" style="114" customWidth="1"/>
    <col min="2" max="2" width="4" style="114" customWidth="1"/>
    <col min="3" max="3" width="8.6640625" style="112" customWidth="1"/>
    <col min="4" max="4" width="12.44140625" style="112" customWidth="1"/>
    <col min="5" max="5" width="8.88671875" style="112" customWidth="1"/>
    <col min="6" max="6" width="5" style="112" bestFit="1" customWidth="1"/>
    <col min="7" max="7" width="4.109375" style="112" bestFit="1" customWidth="1"/>
    <col min="8" max="8" width="8.44140625" style="112" customWidth="1"/>
    <col min="9" max="9" width="5.5546875" style="112" customWidth="1"/>
    <col min="10" max="13" width="4.44140625" style="114" customWidth="1"/>
    <col min="14" max="21" width="5" style="114" customWidth="1"/>
    <col min="22" max="22" width="5.88671875" style="95" customWidth="1"/>
    <col min="23" max="23" width="6.5546875" style="95" customWidth="1"/>
    <col min="24" max="16384" width="9.109375" style="112"/>
  </cols>
  <sheetData>
    <row r="1" spans="1:28" s="70" customFormat="1" ht="20.25" customHeight="1">
      <c r="A1" s="69" t="s">
        <v>82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8" s="70" customFormat="1" ht="12.75" customHeight="1">
      <c r="D2" s="72" t="s">
        <v>10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8" s="95" customFormat="1" ht="12.75" customHeight="1"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4" spans="1:28" s="95" customFormat="1" ht="20.100000000000001" customHeight="1">
      <c r="A4" s="99"/>
      <c r="B4" s="99"/>
      <c r="C4" s="100" t="s">
        <v>177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8" s="95" customFormat="1" ht="2.1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8" s="95" customFormat="1" ht="20.100000000000001" customHeight="1">
      <c r="A6" s="101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102"/>
      <c r="W6" s="102"/>
    </row>
    <row r="7" spans="1:28" s="95" customFormat="1" ht="20.100000000000001" customHeight="1">
      <c r="A7" s="103" t="s">
        <v>14</v>
      </c>
      <c r="B7" s="326" t="s">
        <v>15</v>
      </c>
      <c r="C7" s="327" t="s">
        <v>16</v>
      </c>
      <c r="D7" s="328" t="s">
        <v>17</v>
      </c>
      <c r="E7" s="329" t="s">
        <v>18</v>
      </c>
      <c r="F7" s="325" t="s">
        <v>19</v>
      </c>
      <c r="G7" s="325" t="s">
        <v>20</v>
      </c>
      <c r="H7" s="325" t="s">
        <v>21</v>
      </c>
      <c r="I7" s="326" t="s">
        <v>22</v>
      </c>
      <c r="J7" s="330" t="s">
        <v>166</v>
      </c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1" t="s">
        <v>24</v>
      </c>
      <c r="W7" s="330" t="s">
        <v>25</v>
      </c>
      <c r="X7" s="321" t="s">
        <v>27</v>
      </c>
      <c r="Y7" s="99"/>
      <c r="Z7" s="99"/>
      <c r="AA7" s="99"/>
      <c r="AB7" s="99"/>
    </row>
    <row r="8" spans="1:28" s="95" customFormat="1" ht="15" customHeight="1">
      <c r="A8" s="104" t="s">
        <v>28</v>
      </c>
      <c r="B8" s="282"/>
      <c r="C8" s="284"/>
      <c r="D8" s="286"/>
      <c r="E8" s="288"/>
      <c r="F8" s="277"/>
      <c r="G8" s="277"/>
      <c r="H8" s="277"/>
      <c r="I8" s="282"/>
      <c r="J8" s="105">
        <v>1.1000000000000001</v>
      </c>
      <c r="K8" s="105">
        <v>1.1499999999999999</v>
      </c>
      <c r="L8" s="105">
        <v>1.2</v>
      </c>
      <c r="M8" s="105">
        <v>1.25</v>
      </c>
      <c r="N8" s="106" t="s">
        <v>178</v>
      </c>
      <c r="O8" s="106" t="s">
        <v>179</v>
      </c>
      <c r="P8" s="106" t="s">
        <v>180</v>
      </c>
      <c r="Q8" s="106" t="s">
        <v>181</v>
      </c>
      <c r="R8" s="106" t="s">
        <v>182</v>
      </c>
      <c r="S8" s="106" t="s">
        <v>183</v>
      </c>
      <c r="T8" s="106" t="s">
        <v>184</v>
      </c>
      <c r="U8" s="106"/>
      <c r="V8" s="331"/>
      <c r="W8" s="330"/>
      <c r="X8" s="322"/>
      <c r="Y8" s="99"/>
      <c r="Z8" s="99"/>
      <c r="AA8" s="99"/>
      <c r="AB8" s="99"/>
    </row>
    <row r="9" spans="1:28" ht="20.100000000000001" customHeight="1">
      <c r="A9" s="104">
        <v>1</v>
      </c>
      <c r="B9" s="83">
        <v>30</v>
      </c>
      <c r="C9" s="84" t="s">
        <v>185</v>
      </c>
      <c r="D9" s="85" t="s">
        <v>186</v>
      </c>
      <c r="E9" s="86">
        <v>35360</v>
      </c>
      <c r="F9" s="87">
        <f>IF(COUNT(E9)=0,"---",42434-E9)</f>
        <v>7074</v>
      </c>
      <c r="G9" s="87" t="s">
        <v>63</v>
      </c>
      <c r="H9" s="89" t="s">
        <v>35</v>
      </c>
      <c r="I9" s="90">
        <v>1</v>
      </c>
      <c r="J9" s="115"/>
      <c r="K9" s="115"/>
      <c r="L9" s="115"/>
      <c r="M9" s="115"/>
      <c r="N9" s="116"/>
      <c r="O9" s="116"/>
      <c r="P9" s="116"/>
      <c r="Q9" s="116" t="s">
        <v>171</v>
      </c>
      <c r="R9" s="116" t="s">
        <v>171</v>
      </c>
      <c r="S9" s="116" t="s">
        <v>171</v>
      </c>
      <c r="T9" s="116" t="s">
        <v>175</v>
      </c>
      <c r="U9" s="116"/>
      <c r="V9" s="109">
        <v>1.55</v>
      </c>
      <c r="W9" s="111">
        <f>V9*I9</f>
        <v>1.55</v>
      </c>
      <c r="X9" s="89" t="s">
        <v>187</v>
      </c>
    </row>
    <row r="10" spans="1:28" ht="20.100000000000001" customHeight="1">
      <c r="A10" s="104">
        <v>2</v>
      </c>
      <c r="B10" s="83">
        <v>29</v>
      </c>
      <c r="C10" s="84" t="s">
        <v>188</v>
      </c>
      <c r="D10" s="85" t="s">
        <v>98</v>
      </c>
      <c r="E10" s="86">
        <v>33279</v>
      </c>
      <c r="F10" s="87">
        <f>IF(COUNT(E10)=0,"---",42434-E10)</f>
        <v>9155</v>
      </c>
      <c r="G10" s="87" t="s">
        <v>99</v>
      </c>
      <c r="H10" s="89" t="s">
        <v>35</v>
      </c>
      <c r="I10" s="90">
        <v>1</v>
      </c>
      <c r="J10" s="115"/>
      <c r="K10" s="115"/>
      <c r="L10" s="115"/>
      <c r="M10" s="115" t="s">
        <v>171</v>
      </c>
      <c r="N10" s="116" t="s">
        <v>189</v>
      </c>
      <c r="O10" s="116" t="s">
        <v>189</v>
      </c>
      <c r="P10" s="116" t="s">
        <v>175</v>
      </c>
      <c r="Q10" s="116"/>
      <c r="R10" s="116"/>
      <c r="S10" s="116"/>
      <c r="T10" s="116"/>
      <c r="U10" s="116"/>
      <c r="V10" s="109">
        <v>1.35</v>
      </c>
      <c r="W10" s="111">
        <f>V10*I10</f>
        <v>1.35</v>
      </c>
      <c r="X10" s="89" t="s">
        <v>36</v>
      </c>
    </row>
    <row r="11" spans="1:28" ht="20.100000000000001" customHeight="1">
      <c r="A11" s="104">
        <v>3</v>
      </c>
      <c r="B11" s="83">
        <v>17</v>
      </c>
      <c r="C11" s="84" t="s">
        <v>103</v>
      </c>
      <c r="D11" s="85" t="s">
        <v>113</v>
      </c>
      <c r="E11" s="86">
        <v>32235</v>
      </c>
      <c r="F11" s="87">
        <f>IF(COUNT(E11)=0,"---",42434-E11)</f>
        <v>10199</v>
      </c>
      <c r="G11" s="87" t="s">
        <v>63</v>
      </c>
      <c r="H11" s="89" t="s">
        <v>40</v>
      </c>
      <c r="I11" s="90">
        <v>1</v>
      </c>
      <c r="J11" s="115"/>
      <c r="K11" s="115"/>
      <c r="L11" s="115"/>
      <c r="M11" s="115"/>
      <c r="N11" s="116" t="s">
        <v>171</v>
      </c>
      <c r="O11" s="116" t="s">
        <v>173</v>
      </c>
      <c r="P11" s="116" t="s">
        <v>175</v>
      </c>
      <c r="Q11" s="116"/>
      <c r="R11" s="116"/>
      <c r="S11" s="116"/>
      <c r="T11" s="116"/>
      <c r="U11" s="116"/>
      <c r="V11" s="109">
        <v>1.35</v>
      </c>
      <c r="W11" s="111">
        <f>V11*I11</f>
        <v>1.35</v>
      </c>
      <c r="X11" s="89" t="s">
        <v>36</v>
      </c>
    </row>
    <row r="12" spans="1:28" ht="20.100000000000001" customHeight="1">
      <c r="A12" s="104">
        <v>4</v>
      </c>
      <c r="B12" s="83">
        <v>52</v>
      </c>
      <c r="C12" s="84" t="s">
        <v>119</v>
      </c>
      <c r="D12" s="85" t="s">
        <v>91</v>
      </c>
      <c r="E12" s="86">
        <v>36263</v>
      </c>
      <c r="F12" s="87">
        <f>IF(COUNT(E12)=0,"---",42434-E12)</f>
        <v>6171</v>
      </c>
      <c r="G12" s="87" t="s">
        <v>50</v>
      </c>
      <c r="H12" s="89" t="s">
        <v>59</v>
      </c>
      <c r="I12" s="90">
        <v>1</v>
      </c>
      <c r="J12" s="115"/>
      <c r="K12" s="115"/>
      <c r="L12" s="115"/>
      <c r="M12" s="115"/>
      <c r="N12" s="116" t="s">
        <v>173</v>
      </c>
      <c r="O12" s="116" t="s">
        <v>175</v>
      </c>
      <c r="P12" s="116"/>
      <c r="Q12" s="116"/>
      <c r="R12" s="116"/>
      <c r="S12" s="116"/>
      <c r="T12" s="116"/>
      <c r="U12" s="116"/>
      <c r="V12" s="109">
        <v>1.3</v>
      </c>
      <c r="W12" s="111">
        <f>V12*I12</f>
        <v>1.3</v>
      </c>
      <c r="X12" s="89" t="s">
        <v>78</v>
      </c>
    </row>
    <row r="13" spans="1:28" ht="20.100000000000001" customHeight="1">
      <c r="A13" s="104">
        <v>5</v>
      </c>
      <c r="B13" s="83">
        <v>22</v>
      </c>
      <c r="C13" s="84" t="s">
        <v>136</v>
      </c>
      <c r="D13" s="85" t="s">
        <v>137</v>
      </c>
      <c r="E13" s="86"/>
      <c r="F13" s="87"/>
      <c r="G13" s="87"/>
      <c r="H13" s="89"/>
      <c r="I13" s="90"/>
      <c r="J13" s="115" t="s">
        <v>171</v>
      </c>
      <c r="K13" s="115" t="s">
        <v>171</v>
      </c>
      <c r="L13" s="115" t="s">
        <v>175</v>
      </c>
      <c r="M13" s="115"/>
      <c r="N13" s="116"/>
      <c r="O13" s="116"/>
      <c r="P13" s="116"/>
      <c r="Q13" s="116"/>
      <c r="R13" s="116"/>
      <c r="S13" s="116"/>
      <c r="T13" s="116"/>
      <c r="U13" s="116"/>
      <c r="V13" s="109">
        <v>1.1499999999999999</v>
      </c>
      <c r="W13" s="111"/>
      <c r="X13" s="89"/>
    </row>
    <row r="14" spans="1:28">
      <c r="A14" s="117"/>
      <c r="B14" s="117"/>
      <c r="C14" s="117"/>
      <c r="D14" s="117"/>
      <c r="E14" s="117"/>
      <c r="F14" s="117"/>
      <c r="G14" s="117"/>
      <c r="H14" s="117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9"/>
      <c r="W14" s="117"/>
      <c r="X14" s="117"/>
    </row>
  </sheetData>
  <mergeCells count="12">
    <mergeCell ref="X7:X8"/>
    <mergeCell ref="B7:B8"/>
    <mergeCell ref="C7:C8"/>
    <mergeCell ref="D7:D8"/>
    <mergeCell ref="E7:E8"/>
    <mergeCell ref="F7:F8"/>
    <mergeCell ref="G7:G8"/>
    <mergeCell ref="H7:H8"/>
    <mergeCell ref="I7:I8"/>
    <mergeCell ref="J7:U7"/>
    <mergeCell ref="V7:V8"/>
    <mergeCell ref="W7:W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Zeros="0" zoomScale="115" zoomScaleNormal="115" workbookViewId="0">
      <selection activeCell="A4" sqref="A4"/>
    </sheetView>
  </sheetViews>
  <sheetFormatPr defaultColWidth="8.88671875" defaultRowHeight="13.2"/>
  <cols>
    <col min="1" max="1" width="5.33203125" style="14" customWidth="1"/>
    <col min="2" max="2" width="4.5546875" style="14" customWidth="1"/>
    <col min="3" max="3" width="10.5546875" style="14" customWidth="1"/>
    <col min="4" max="4" width="11.6640625" style="14" customWidth="1"/>
    <col min="5" max="5" width="9" style="14" customWidth="1"/>
    <col min="6" max="6" width="5" style="14" customWidth="1"/>
    <col min="7" max="7" width="4" style="14" customWidth="1"/>
    <col min="8" max="8" width="7.6640625" style="14" customWidth="1"/>
    <col min="9" max="9" width="4.44140625" style="14" customWidth="1"/>
    <col min="10" max="16" width="4.6640625" style="14" customWidth="1"/>
    <col min="17" max="17" width="6.88671875" style="14" customWidth="1"/>
    <col min="18" max="18" width="6.5546875" style="14" customWidth="1"/>
    <col min="19" max="22" width="9.5546875" style="14" customWidth="1"/>
    <col min="23" max="16384" width="8.88671875" style="14"/>
  </cols>
  <sheetData>
    <row r="1" spans="1:22" ht="20.25" customHeight="1">
      <c r="A1" s="49" t="s">
        <v>82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22" ht="13.2" customHeight="1">
      <c r="A2" s="51"/>
      <c r="B2" s="18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22" ht="12.75" customHeight="1">
      <c r="B3" s="1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22" ht="20.100000000000001" customHeight="1">
      <c r="A4" s="19"/>
      <c r="B4" s="19"/>
      <c r="C4" s="52" t="s">
        <v>145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2.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20.100000000000001" customHeight="1">
      <c r="A6" s="53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54"/>
      <c r="R6" s="54"/>
      <c r="S6" s="19"/>
      <c r="T6" s="19"/>
      <c r="U6" s="19"/>
      <c r="V6" s="19"/>
    </row>
    <row r="7" spans="1:22" ht="20.100000000000001" customHeight="1">
      <c r="A7" s="334" t="s">
        <v>14</v>
      </c>
      <c r="B7" s="336" t="s">
        <v>15</v>
      </c>
      <c r="C7" s="338" t="s">
        <v>16</v>
      </c>
      <c r="D7" s="340" t="s">
        <v>17</v>
      </c>
      <c r="E7" s="342" t="s">
        <v>18</v>
      </c>
      <c r="F7" s="332" t="s">
        <v>19</v>
      </c>
      <c r="G7" s="332" t="s">
        <v>20</v>
      </c>
      <c r="H7" s="332" t="s">
        <v>21</v>
      </c>
      <c r="I7" s="332" t="s">
        <v>22</v>
      </c>
      <c r="J7" s="346" t="s">
        <v>146</v>
      </c>
      <c r="K7" s="346"/>
      <c r="L7" s="346"/>
      <c r="M7" s="346"/>
      <c r="N7" s="346"/>
      <c r="O7" s="346"/>
      <c r="P7" s="346"/>
      <c r="Q7" s="347" t="s">
        <v>24</v>
      </c>
      <c r="R7" s="346" t="s">
        <v>25</v>
      </c>
      <c r="S7" s="344" t="s">
        <v>27</v>
      </c>
      <c r="T7" s="19"/>
      <c r="U7" s="19"/>
      <c r="V7" s="19"/>
    </row>
    <row r="8" spans="1:22" ht="15" customHeight="1">
      <c r="A8" s="335"/>
      <c r="B8" s="337"/>
      <c r="C8" s="339"/>
      <c r="D8" s="341"/>
      <c r="E8" s="343"/>
      <c r="F8" s="333"/>
      <c r="G8" s="333"/>
      <c r="H8" s="333"/>
      <c r="I8" s="333"/>
      <c r="J8" s="55">
        <v>1</v>
      </c>
      <c r="K8" s="55">
        <v>2</v>
      </c>
      <c r="L8" s="55">
        <v>3</v>
      </c>
      <c r="M8" s="55" t="s">
        <v>147</v>
      </c>
      <c r="N8" s="55">
        <v>4</v>
      </c>
      <c r="O8" s="55">
        <v>5</v>
      </c>
      <c r="P8" s="55">
        <v>6</v>
      </c>
      <c r="Q8" s="347"/>
      <c r="R8" s="346"/>
      <c r="S8" s="345"/>
      <c r="T8" s="19"/>
      <c r="U8" s="19"/>
      <c r="V8" s="19"/>
    </row>
    <row r="9" spans="1:22" ht="20.100000000000001" customHeight="1">
      <c r="A9" s="56">
        <v>1</v>
      </c>
      <c r="B9" s="57">
        <v>69</v>
      </c>
      <c r="C9" s="58" t="s">
        <v>48</v>
      </c>
      <c r="D9" s="59" t="s">
        <v>49</v>
      </c>
      <c r="E9" s="60">
        <v>23337</v>
      </c>
      <c r="F9" s="61">
        <f t="shared" ref="F9:F15" si="0">IF(COUNT(E9)=0,"---",42434-E9)</f>
        <v>19097</v>
      </c>
      <c r="G9" s="62" t="s">
        <v>50</v>
      </c>
      <c r="H9" s="63" t="s">
        <v>51</v>
      </c>
      <c r="I9" s="64">
        <v>1</v>
      </c>
      <c r="J9" s="65">
        <v>8.82</v>
      </c>
      <c r="K9" s="65" t="s">
        <v>148</v>
      </c>
      <c r="L9" s="65" t="s">
        <v>148</v>
      </c>
      <c r="M9" s="66">
        <v>7</v>
      </c>
      <c r="N9" s="65">
        <v>8.48</v>
      </c>
      <c r="O9" s="65">
        <v>8.6199999999999992</v>
      </c>
      <c r="P9" s="65" t="s">
        <v>148</v>
      </c>
      <c r="Q9" s="67">
        <f t="shared" ref="Q9:Q15" si="1">MAX(J9:L9,N9:P9)</f>
        <v>8.82</v>
      </c>
      <c r="R9" s="45">
        <f t="shared" ref="R9:R15" si="2">Q9*I9</f>
        <v>8.82</v>
      </c>
      <c r="S9" s="68" t="s">
        <v>52</v>
      </c>
      <c r="T9" s="19"/>
      <c r="U9" s="19"/>
      <c r="V9" s="19"/>
    </row>
    <row r="10" spans="1:22" ht="20.100000000000001" customHeight="1">
      <c r="A10" s="56">
        <v>2</v>
      </c>
      <c r="B10" s="57">
        <v>1</v>
      </c>
      <c r="C10" s="58" t="s">
        <v>149</v>
      </c>
      <c r="D10" s="59" t="s">
        <v>150</v>
      </c>
      <c r="E10" s="60">
        <v>31002</v>
      </c>
      <c r="F10" s="61">
        <f t="shared" si="0"/>
        <v>11432</v>
      </c>
      <c r="G10" s="62" t="s">
        <v>34</v>
      </c>
      <c r="H10" s="63" t="s">
        <v>92</v>
      </c>
      <c r="I10" s="64">
        <v>1</v>
      </c>
      <c r="J10" s="65">
        <v>5.87</v>
      </c>
      <c r="K10" s="65">
        <v>6.47</v>
      </c>
      <c r="L10" s="65">
        <v>6.79</v>
      </c>
      <c r="M10" s="66">
        <v>6</v>
      </c>
      <c r="N10" s="65">
        <v>6.52</v>
      </c>
      <c r="O10" s="65">
        <v>6.14</v>
      </c>
      <c r="P10" s="65">
        <v>6.57</v>
      </c>
      <c r="Q10" s="67">
        <f t="shared" si="1"/>
        <v>6.79</v>
      </c>
      <c r="R10" s="45">
        <f t="shared" si="2"/>
        <v>6.79</v>
      </c>
      <c r="S10" s="68" t="s">
        <v>151</v>
      </c>
      <c r="T10" s="19"/>
      <c r="U10" s="19"/>
      <c r="V10" s="19"/>
    </row>
    <row r="11" spans="1:22" ht="20.100000000000001" customHeight="1">
      <c r="A11" s="56">
        <v>3</v>
      </c>
      <c r="B11" s="57">
        <v>43</v>
      </c>
      <c r="C11" s="58" t="s">
        <v>152</v>
      </c>
      <c r="D11" s="59" t="s">
        <v>153</v>
      </c>
      <c r="E11" s="60">
        <v>25895</v>
      </c>
      <c r="F11" s="61">
        <f t="shared" si="0"/>
        <v>16539</v>
      </c>
      <c r="G11" s="62" t="s">
        <v>34</v>
      </c>
      <c r="H11" s="63" t="s">
        <v>74</v>
      </c>
      <c r="I11" s="64">
        <v>1</v>
      </c>
      <c r="J11" s="65">
        <v>6.2</v>
      </c>
      <c r="K11" s="65">
        <v>6.45</v>
      </c>
      <c r="L11" s="65">
        <v>6.3</v>
      </c>
      <c r="M11" s="66">
        <v>5</v>
      </c>
      <c r="N11" s="65" t="s">
        <v>148</v>
      </c>
      <c r="O11" s="65" t="s">
        <v>148</v>
      </c>
      <c r="P11" s="65" t="s">
        <v>148</v>
      </c>
      <c r="Q11" s="67">
        <f t="shared" si="1"/>
        <v>6.45</v>
      </c>
      <c r="R11" s="45">
        <f t="shared" si="2"/>
        <v>6.45</v>
      </c>
      <c r="S11" s="68"/>
      <c r="T11" s="19"/>
      <c r="U11" s="19"/>
      <c r="V11" s="19"/>
    </row>
    <row r="12" spans="1:22" ht="20.100000000000001" customHeight="1">
      <c r="A12" s="56">
        <v>4</v>
      </c>
      <c r="B12" s="57">
        <v>34</v>
      </c>
      <c r="C12" s="58" t="s">
        <v>42</v>
      </c>
      <c r="D12" s="59" t="s">
        <v>43</v>
      </c>
      <c r="E12" s="60">
        <v>25412</v>
      </c>
      <c r="F12" s="61">
        <f t="shared" si="0"/>
        <v>17022</v>
      </c>
      <c r="G12" s="62" t="s">
        <v>34</v>
      </c>
      <c r="H12" s="63" t="s">
        <v>35</v>
      </c>
      <c r="I12" s="64">
        <v>1</v>
      </c>
      <c r="J12" s="65" t="s">
        <v>148</v>
      </c>
      <c r="K12" s="65" t="s">
        <v>148</v>
      </c>
      <c r="L12" s="65">
        <v>4.53</v>
      </c>
      <c r="M12" s="66">
        <v>3</v>
      </c>
      <c r="N12" s="65" t="s">
        <v>148</v>
      </c>
      <c r="O12" s="65">
        <v>6</v>
      </c>
      <c r="P12" s="65" t="s">
        <v>148</v>
      </c>
      <c r="Q12" s="67">
        <f t="shared" si="1"/>
        <v>6</v>
      </c>
      <c r="R12" s="45">
        <f t="shared" si="2"/>
        <v>6</v>
      </c>
      <c r="S12" s="68" t="s">
        <v>36</v>
      </c>
      <c r="T12" s="19"/>
      <c r="U12" s="19"/>
      <c r="V12" s="19"/>
    </row>
    <row r="13" spans="1:22" ht="20.100000000000001" customHeight="1">
      <c r="A13" s="56">
        <v>5</v>
      </c>
      <c r="B13" s="57">
        <v>31</v>
      </c>
      <c r="C13" s="58" t="s">
        <v>53</v>
      </c>
      <c r="D13" s="59" t="s">
        <v>54</v>
      </c>
      <c r="E13" s="60">
        <v>19406</v>
      </c>
      <c r="F13" s="61">
        <f t="shared" si="0"/>
        <v>23028</v>
      </c>
      <c r="G13" s="62" t="s">
        <v>50</v>
      </c>
      <c r="H13" s="63" t="s">
        <v>35</v>
      </c>
      <c r="I13" s="64">
        <v>1</v>
      </c>
      <c r="J13" s="65">
        <v>4.8499999999999996</v>
      </c>
      <c r="K13" s="65" t="s">
        <v>148</v>
      </c>
      <c r="L13" s="65" t="s">
        <v>148</v>
      </c>
      <c r="M13" s="66">
        <v>4</v>
      </c>
      <c r="N13" s="65" t="s">
        <v>148</v>
      </c>
      <c r="O13" s="65">
        <v>4.41</v>
      </c>
      <c r="P13" s="65">
        <v>4.58</v>
      </c>
      <c r="Q13" s="67">
        <f t="shared" si="1"/>
        <v>4.8499999999999996</v>
      </c>
      <c r="R13" s="45">
        <f t="shared" si="2"/>
        <v>4.8499999999999996</v>
      </c>
      <c r="S13" s="68" t="s">
        <v>36</v>
      </c>
      <c r="T13" s="19"/>
      <c r="U13" s="19"/>
      <c r="V13" s="19"/>
    </row>
    <row r="14" spans="1:22" ht="20.100000000000001" customHeight="1">
      <c r="A14" s="56">
        <v>6</v>
      </c>
      <c r="B14" s="57">
        <v>28</v>
      </c>
      <c r="C14" s="58" t="s">
        <v>67</v>
      </c>
      <c r="D14" s="59" t="s">
        <v>68</v>
      </c>
      <c r="E14" s="60">
        <v>22537</v>
      </c>
      <c r="F14" s="61">
        <f t="shared" si="0"/>
        <v>19897</v>
      </c>
      <c r="G14" s="62" t="s">
        <v>50</v>
      </c>
      <c r="H14" s="63" t="s">
        <v>35</v>
      </c>
      <c r="I14" s="64">
        <v>1</v>
      </c>
      <c r="J14" s="65">
        <v>4.3</v>
      </c>
      <c r="K14" s="65">
        <v>4.0999999999999996</v>
      </c>
      <c r="L14" s="65" t="s">
        <v>148</v>
      </c>
      <c r="M14" s="66">
        <v>2</v>
      </c>
      <c r="N14" s="65" t="s">
        <v>148</v>
      </c>
      <c r="O14" s="65">
        <v>4.08</v>
      </c>
      <c r="P14" s="65">
        <v>3.47</v>
      </c>
      <c r="Q14" s="67">
        <f t="shared" si="1"/>
        <v>4.3</v>
      </c>
      <c r="R14" s="45">
        <f t="shared" si="2"/>
        <v>4.3</v>
      </c>
      <c r="S14" s="68" t="s">
        <v>36</v>
      </c>
      <c r="T14" s="19"/>
      <c r="U14" s="19"/>
      <c r="V14" s="19"/>
    </row>
    <row r="15" spans="1:22" ht="20.100000000000001" customHeight="1">
      <c r="A15" s="56">
        <v>7</v>
      </c>
      <c r="B15" s="57">
        <v>58</v>
      </c>
      <c r="C15" s="58" t="s">
        <v>57</v>
      </c>
      <c r="D15" s="59" t="s">
        <v>58</v>
      </c>
      <c r="E15" s="60">
        <v>35293</v>
      </c>
      <c r="F15" s="61">
        <f t="shared" si="0"/>
        <v>7141</v>
      </c>
      <c r="G15" s="62" t="s">
        <v>50</v>
      </c>
      <c r="H15" s="63" t="s">
        <v>59</v>
      </c>
      <c r="I15" s="64">
        <v>1</v>
      </c>
      <c r="J15" s="65" t="s">
        <v>148</v>
      </c>
      <c r="K15" s="65">
        <v>3</v>
      </c>
      <c r="L15" s="65">
        <v>3.78</v>
      </c>
      <c r="M15" s="66">
        <v>1</v>
      </c>
      <c r="N15" s="65">
        <v>3.35</v>
      </c>
      <c r="O15" s="65">
        <v>3.46</v>
      </c>
      <c r="P15" s="65">
        <v>3.21</v>
      </c>
      <c r="Q15" s="67">
        <f t="shared" si="1"/>
        <v>3.78</v>
      </c>
      <c r="R15" s="45">
        <f t="shared" si="2"/>
        <v>3.78</v>
      </c>
      <c r="S15" s="68" t="s">
        <v>60</v>
      </c>
      <c r="T15" s="19"/>
      <c r="U15" s="19"/>
      <c r="V15" s="19"/>
    </row>
    <row r="16" spans="1:22" ht="20.100000000000001" customHeight="1">
      <c r="A16" s="56"/>
      <c r="B16" s="57">
        <v>8</v>
      </c>
      <c r="C16" s="58" t="s">
        <v>154</v>
      </c>
      <c r="D16" s="59" t="s">
        <v>155</v>
      </c>
      <c r="E16" s="60">
        <v>25938</v>
      </c>
      <c r="F16" s="61">
        <f t="shared" ref="F16" si="3">IF(COUNT(E16)=0,"---",42434-E16)</f>
        <v>16496</v>
      </c>
      <c r="G16" s="62" t="s">
        <v>34</v>
      </c>
      <c r="H16" s="63" t="s">
        <v>47</v>
      </c>
      <c r="I16" s="64">
        <v>1</v>
      </c>
      <c r="J16" s="65"/>
      <c r="K16" s="65"/>
      <c r="L16" s="65"/>
      <c r="M16" s="66"/>
      <c r="N16" s="65"/>
      <c r="O16" s="65"/>
      <c r="P16" s="65"/>
      <c r="Q16" s="67" t="s">
        <v>75</v>
      </c>
      <c r="R16" s="45"/>
      <c r="S16" s="68"/>
      <c r="T16" s="19"/>
      <c r="U16" s="19"/>
      <c r="V16" s="19"/>
    </row>
  </sheetData>
  <sortState ref="A9:X15">
    <sortCondition ref="A15"/>
  </sortState>
  <mergeCells count="13">
    <mergeCell ref="S7:S8"/>
    <mergeCell ref="G7:G8"/>
    <mergeCell ref="H7:H8"/>
    <mergeCell ref="I7:I8"/>
    <mergeCell ref="J7:P7"/>
    <mergeCell ref="Q7:Q8"/>
    <mergeCell ref="R7:R8"/>
    <mergeCell ref="F7:F8"/>
    <mergeCell ref="A7:A8"/>
    <mergeCell ref="B7:B8"/>
    <mergeCell ref="C7:C8"/>
    <mergeCell ref="D7:D8"/>
    <mergeCell ref="E7:E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showZeros="0" workbookViewId="0">
      <selection activeCell="A6" sqref="A6"/>
    </sheetView>
  </sheetViews>
  <sheetFormatPr defaultColWidth="9.109375" defaultRowHeight="13.2"/>
  <cols>
    <col min="1" max="1" width="6.88671875" style="14" customWidth="1"/>
    <col min="2" max="2" width="4.5546875" style="14" customWidth="1"/>
    <col min="3" max="3" width="9.5546875" style="14" customWidth="1"/>
    <col min="4" max="4" width="12.44140625" style="14" customWidth="1"/>
    <col min="5" max="5" width="9" style="140" customWidth="1"/>
    <col min="6" max="6" width="5" style="14" customWidth="1"/>
    <col min="7" max="7" width="4" style="14" customWidth="1"/>
    <col min="8" max="8" width="7.6640625" style="14" customWidth="1"/>
    <col min="9" max="9" width="4.44140625" style="14" customWidth="1"/>
    <col min="10" max="10" width="5" style="14" customWidth="1"/>
    <col min="11" max="17" width="4.6640625" style="14" customWidth="1"/>
    <col min="18" max="18" width="6.88671875" style="14" customWidth="1"/>
    <col min="19" max="19" width="6.5546875" style="14" customWidth="1"/>
    <col min="20" max="20" width="6.109375" style="14" customWidth="1"/>
    <col min="21" max="21" width="8.6640625" style="14" customWidth="1"/>
    <col min="22" max="22" width="6.5546875" style="14" customWidth="1"/>
    <col min="23" max="26" width="9.5546875" style="14" customWidth="1"/>
    <col min="27" max="16384" width="9.109375" style="14"/>
  </cols>
  <sheetData>
    <row r="1" spans="1:26" ht="20.25" customHeight="1">
      <c r="A1" s="49" t="s">
        <v>82</v>
      </c>
      <c r="C1" s="50"/>
      <c r="D1" s="50"/>
      <c r="E1" s="194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6" ht="12.75" customHeight="1">
      <c r="A2" s="51"/>
      <c r="B2" s="18" t="s">
        <v>227</v>
      </c>
      <c r="C2" s="17"/>
      <c r="D2" s="17"/>
      <c r="E2" s="131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6" ht="12.75" customHeight="1">
      <c r="B3" s="18"/>
      <c r="C3" s="17"/>
      <c r="D3" s="17"/>
      <c r="E3" s="131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6" ht="20.100000000000001" customHeight="1">
      <c r="A4" s="19"/>
      <c r="B4" s="19"/>
      <c r="C4" s="52" t="s">
        <v>236</v>
      </c>
      <c r="D4" s="19"/>
      <c r="E4" s="13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2.1" customHeight="1">
      <c r="A5" s="19"/>
      <c r="B5" s="19"/>
      <c r="C5" s="19"/>
      <c r="D5" s="19"/>
      <c r="E5" s="13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20.100000000000001" customHeight="1">
      <c r="A6" s="53"/>
      <c r="B6" s="19"/>
      <c r="C6" s="19"/>
      <c r="D6" s="19"/>
      <c r="E6" s="195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54"/>
      <c r="S6" s="54"/>
      <c r="T6" s="54"/>
      <c r="U6" s="19"/>
      <c r="V6" s="19"/>
      <c r="W6" s="19"/>
      <c r="X6" s="19"/>
      <c r="Y6" s="19"/>
      <c r="Z6" s="19"/>
    </row>
    <row r="7" spans="1:26" ht="20.100000000000001" customHeight="1">
      <c r="A7" s="196" t="s">
        <v>14</v>
      </c>
      <c r="B7" s="355" t="s">
        <v>15</v>
      </c>
      <c r="C7" s="356" t="s">
        <v>16</v>
      </c>
      <c r="D7" s="357" t="s">
        <v>17</v>
      </c>
      <c r="E7" s="358" t="s">
        <v>18</v>
      </c>
      <c r="F7" s="351" t="s">
        <v>19</v>
      </c>
      <c r="G7" s="351" t="s">
        <v>20</v>
      </c>
      <c r="H7" s="351" t="s">
        <v>21</v>
      </c>
      <c r="I7" s="351" t="s">
        <v>22</v>
      </c>
      <c r="J7" s="352" t="s">
        <v>23</v>
      </c>
      <c r="K7" s="348" t="s">
        <v>146</v>
      </c>
      <c r="L7" s="348"/>
      <c r="M7" s="348"/>
      <c r="N7" s="348"/>
      <c r="O7" s="348"/>
      <c r="P7" s="348"/>
      <c r="Q7" s="348"/>
      <c r="R7" s="354" t="s">
        <v>24</v>
      </c>
      <c r="S7" s="348" t="s">
        <v>25</v>
      </c>
      <c r="T7" s="348" t="s">
        <v>26</v>
      </c>
      <c r="U7" s="349" t="s">
        <v>27</v>
      </c>
      <c r="V7" s="350" t="s">
        <v>237</v>
      </c>
      <c r="W7" s="19"/>
      <c r="X7" s="19"/>
      <c r="Y7" s="19"/>
      <c r="Z7" s="19"/>
    </row>
    <row r="8" spans="1:26" ht="15" customHeight="1">
      <c r="A8" s="197" t="s">
        <v>31</v>
      </c>
      <c r="B8" s="337"/>
      <c r="C8" s="339"/>
      <c r="D8" s="341"/>
      <c r="E8" s="343"/>
      <c r="F8" s="333"/>
      <c r="G8" s="333"/>
      <c r="H8" s="333"/>
      <c r="I8" s="333"/>
      <c r="J8" s="353"/>
      <c r="K8" s="163">
        <v>1</v>
      </c>
      <c r="L8" s="163">
        <v>2</v>
      </c>
      <c r="M8" s="163">
        <v>3</v>
      </c>
      <c r="N8" s="163" t="s">
        <v>147</v>
      </c>
      <c r="O8" s="163">
        <v>4</v>
      </c>
      <c r="P8" s="163">
        <v>5</v>
      </c>
      <c r="Q8" s="163">
        <v>6</v>
      </c>
      <c r="R8" s="354"/>
      <c r="S8" s="348"/>
      <c r="T8" s="348"/>
      <c r="U8" s="345"/>
      <c r="V8" s="350"/>
      <c r="W8" s="19"/>
      <c r="X8" s="19"/>
      <c r="Y8" s="19"/>
      <c r="Z8" s="19"/>
    </row>
    <row r="9" spans="1:26" s="42" customFormat="1" ht="20.100000000000001" customHeight="1">
      <c r="A9" s="198">
        <v>1</v>
      </c>
      <c r="B9" s="148">
        <v>69</v>
      </c>
      <c r="C9" s="149" t="s">
        <v>48</v>
      </c>
      <c r="D9" s="150" t="s">
        <v>49</v>
      </c>
      <c r="E9" s="151">
        <v>23337</v>
      </c>
      <c r="F9" s="152">
        <f t="shared" ref="F9:F18" si="0">IF(COUNT(E9)=0,"---",42434-E9)</f>
        <v>19097</v>
      </c>
      <c r="G9" s="153" t="s">
        <v>50</v>
      </c>
      <c r="H9" s="154" t="s">
        <v>51</v>
      </c>
      <c r="I9" s="199">
        <v>1</v>
      </c>
      <c r="J9" s="200">
        <v>1.4377</v>
      </c>
      <c r="K9" s="156">
        <v>9</v>
      </c>
      <c r="L9" s="156">
        <v>9.3800000000000008</v>
      </c>
      <c r="M9" s="156">
        <v>10.039999999999999</v>
      </c>
      <c r="N9" s="157">
        <v>6</v>
      </c>
      <c r="O9" s="156">
        <v>9.42</v>
      </c>
      <c r="P9" s="156">
        <v>9.52</v>
      </c>
      <c r="Q9" s="156" t="s">
        <v>148</v>
      </c>
      <c r="R9" s="158">
        <f t="shared" ref="R9:R14" si="1">MAX(K9:M9,O9:Q9)</f>
        <v>10.039999999999999</v>
      </c>
      <c r="S9" s="159">
        <f t="shared" ref="S9:T18" si="2">R9*I9</f>
        <v>10.039999999999999</v>
      </c>
      <c r="T9" s="159">
        <f t="shared" si="2"/>
        <v>14.434507999999999</v>
      </c>
      <c r="U9" s="201" t="s">
        <v>52</v>
      </c>
      <c r="V9" s="156" t="s">
        <v>238</v>
      </c>
      <c r="W9" s="48"/>
      <c r="X9" s="48"/>
      <c r="Y9" s="48"/>
      <c r="Z9" s="48"/>
    </row>
    <row r="10" spans="1:26" s="42" customFormat="1" ht="20.100000000000001" customHeight="1">
      <c r="A10" s="198">
        <v>2</v>
      </c>
      <c r="B10" s="148">
        <v>31</v>
      </c>
      <c r="C10" s="149" t="s">
        <v>53</v>
      </c>
      <c r="D10" s="150" t="s">
        <v>54</v>
      </c>
      <c r="E10" s="151">
        <v>19406</v>
      </c>
      <c r="F10" s="152">
        <f t="shared" si="0"/>
        <v>23028</v>
      </c>
      <c r="G10" s="153" t="s">
        <v>50</v>
      </c>
      <c r="H10" s="154" t="s">
        <v>35</v>
      </c>
      <c r="I10" s="199">
        <v>1</v>
      </c>
      <c r="J10" s="200">
        <v>1.7903</v>
      </c>
      <c r="K10" s="156">
        <v>5.09</v>
      </c>
      <c r="L10" s="156">
        <v>5.12</v>
      </c>
      <c r="M10" s="156">
        <v>6.04</v>
      </c>
      <c r="N10" s="157">
        <v>5</v>
      </c>
      <c r="O10" s="156">
        <v>5.17</v>
      </c>
      <c r="P10" s="156">
        <v>5.03</v>
      </c>
      <c r="Q10" s="156">
        <v>5.54</v>
      </c>
      <c r="R10" s="158">
        <f t="shared" si="1"/>
        <v>6.04</v>
      </c>
      <c r="S10" s="159">
        <f t="shared" si="2"/>
        <v>6.04</v>
      </c>
      <c r="T10" s="159">
        <f t="shared" si="2"/>
        <v>10.813412</v>
      </c>
      <c r="U10" s="201" t="s">
        <v>36</v>
      </c>
      <c r="V10" s="156" t="s">
        <v>238</v>
      </c>
      <c r="W10" s="48"/>
      <c r="X10" s="48"/>
      <c r="Y10" s="48"/>
      <c r="Z10" s="48"/>
    </row>
    <row r="11" spans="1:26" s="42" customFormat="1" ht="20.100000000000001" customHeight="1">
      <c r="A11" s="198">
        <v>3</v>
      </c>
      <c r="B11" s="148">
        <v>46</v>
      </c>
      <c r="C11" s="149" t="s">
        <v>239</v>
      </c>
      <c r="D11" s="150" t="s">
        <v>240</v>
      </c>
      <c r="E11" s="151">
        <v>22074</v>
      </c>
      <c r="F11" s="152">
        <f t="shared" si="0"/>
        <v>20360</v>
      </c>
      <c r="G11" s="153" t="s">
        <v>66</v>
      </c>
      <c r="H11" s="154" t="s">
        <v>74</v>
      </c>
      <c r="I11" s="199">
        <v>1.1000000000000001</v>
      </c>
      <c r="J11" s="200">
        <v>1.5190999999999999</v>
      </c>
      <c r="K11" s="156">
        <v>5</v>
      </c>
      <c r="L11" s="156" t="s">
        <v>148</v>
      </c>
      <c r="M11" s="156">
        <v>5.38</v>
      </c>
      <c r="N11" s="157">
        <v>4</v>
      </c>
      <c r="O11" s="156">
        <v>5.12</v>
      </c>
      <c r="P11" s="156" t="s">
        <v>148</v>
      </c>
      <c r="Q11" s="156" t="s">
        <v>148</v>
      </c>
      <c r="R11" s="158">
        <f t="shared" si="1"/>
        <v>5.38</v>
      </c>
      <c r="S11" s="159">
        <f t="shared" si="2"/>
        <v>5.9180000000000001</v>
      </c>
      <c r="T11" s="159">
        <f t="shared" si="2"/>
        <v>8.9900337999999991</v>
      </c>
      <c r="U11" s="201"/>
      <c r="V11" s="156" t="s">
        <v>238</v>
      </c>
      <c r="W11" s="48"/>
      <c r="X11" s="48"/>
      <c r="Y11" s="48"/>
      <c r="Z11" s="48"/>
    </row>
    <row r="12" spans="1:26" s="42" customFormat="1" ht="20.100000000000001" customHeight="1">
      <c r="A12" s="198">
        <v>4</v>
      </c>
      <c r="B12" s="148">
        <v>34</v>
      </c>
      <c r="C12" s="149" t="s">
        <v>42</v>
      </c>
      <c r="D12" s="150" t="s">
        <v>43</v>
      </c>
      <c r="E12" s="151">
        <v>25412</v>
      </c>
      <c r="F12" s="152">
        <f t="shared" si="0"/>
        <v>17022</v>
      </c>
      <c r="G12" s="153" t="s">
        <v>44</v>
      </c>
      <c r="H12" s="154" t="s">
        <v>35</v>
      </c>
      <c r="I12" s="199">
        <v>1</v>
      </c>
      <c r="J12" s="200">
        <v>1.351</v>
      </c>
      <c r="K12" s="156" t="s">
        <v>148</v>
      </c>
      <c r="L12" s="156">
        <v>5.64</v>
      </c>
      <c r="M12" s="156">
        <v>5.48</v>
      </c>
      <c r="N12" s="157">
        <v>3</v>
      </c>
      <c r="O12" s="156">
        <v>5.72</v>
      </c>
      <c r="P12" s="156">
        <v>6.02</v>
      </c>
      <c r="Q12" s="156">
        <v>6.42</v>
      </c>
      <c r="R12" s="158">
        <f t="shared" si="1"/>
        <v>6.42</v>
      </c>
      <c r="S12" s="159">
        <f t="shared" si="2"/>
        <v>6.42</v>
      </c>
      <c r="T12" s="159">
        <f t="shared" si="2"/>
        <v>8.6734200000000001</v>
      </c>
      <c r="U12" s="201" t="s">
        <v>36</v>
      </c>
      <c r="V12" s="156" t="s">
        <v>241</v>
      </c>
      <c r="W12" s="48"/>
      <c r="X12" s="48"/>
      <c r="Y12" s="48"/>
      <c r="Z12" s="48"/>
    </row>
    <row r="13" spans="1:26" s="42" customFormat="1" ht="20.100000000000001" customHeight="1">
      <c r="A13" s="198">
        <v>5</v>
      </c>
      <c r="B13" s="148">
        <v>7</v>
      </c>
      <c r="C13" s="149" t="s">
        <v>45</v>
      </c>
      <c r="D13" s="150" t="s">
        <v>46</v>
      </c>
      <c r="E13" s="151">
        <v>27585</v>
      </c>
      <c r="F13" s="152">
        <f t="shared" si="0"/>
        <v>14849</v>
      </c>
      <c r="G13" s="153" t="s">
        <v>34</v>
      </c>
      <c r="H13" s="154" t="s">
        <v>47</v>
      </c>
      <c r="I13" s="199">
        <v>1</v>
      </c>
      <c r="J13" s="200">
        <v>1.1721999999999999</v>
      </c>
      <c r="K13" s="156" t="s">
        <v>148</v>
      </c>
      <c r="L13" s="156">
        <v>6.1</v>
      </c>
      <c r="M13" s="156">
        <v>5.78</v>
      </c>
      <c r="N13" s="157">
        <v>2</v>
      </c>
      <c r="O13" s="156">
        <v>6</v>
      </c>
      <c r="P13" s="156">
        <v>6.26</v>
      </c>
      <c r="Q13" s="156">
        <v>6.56</v>
      </c>
      <c r="R13" s="158">
        <f t="shared" si="1"/>
        <v>6.56</v>
      </c>
      <c r="S13" s="159">
        <f t="shared" si="2"/>
        <v>6.56</v>
      </c>
      <c r="T13" s="159">
        <f t="shared" si="2"/>
        <v>7.6896319999999987</v>
      </c>
      <c r="U13" s="201"/>
      <c r="V13" s="156" t="s">
        <v>241</v>
      </c>
      <c r="W13" s="48"/>
      <c r="X13" s="48"/>
      <c r="Y13" s="48"/>
      <c r="Z13" s="48"/>
    </row>
    <row r="14" spans="1:26" s="42" customFormat="1" ht="20.100000000000001" customHeight="1">
      <c r="A14" s="198">
        <v>6</v>
      </c>
      <c r="B14" s="148">
        <v>28</v>
      </c>
      <c r="C14" s="149" t="s">
        <v>67</v>
      </c>
      <c r="D14" s="150" t="s">
        <v>68</v>
      </c>
      <c r="E14" s="151">
        <v>22537</v>
      </c>
      <c r="F14" s="152">
        <f t="shared" si="0"/>
        <v>19897</v>
      </c>
      <c r="G14" s="153" t="s">
        <v>50</v>
      </c>
      <c r="H14" s="154" t="s">
        <v>35</v>
      </c>
      <c r="I14" s="199">
        <v>1</v>
      </c>
      <c r="J14" s="200">
        <v>1.4907999999999999</v>
      </c>
      <c r="K14" s="156">
        <v>4.5599999999999996</v>
      </c>
      <c r="L14" s="156">
        <v>4.5599999999999996</v>
      </c>
      <c r="M14" s="156">
        <v>4.21</v>
      </c>
      <c r="N14" s="157">
        <v>1</v>
      </c>
      <c r="O14" s="156" t="s">
        <v>148</v>
      </c>
      <c r="P14" s="156" t="s">
        <v>148</v>
      </c>
      <c r="Q14" s="156" t="s">
        <v>148</v>
      </c>
      <c r="R14" s="158">
        <f t="shared" si="1"/>
        <v>4.5599999999999996</v>
      </c>
      <c r="S14" s="159">
        <f t="shared" si="2"/>
        <v>4.5599999999999996</v>
      </c>
      <c r="T14" s="159">
        <f t="shared" si="2"/>
        <v>6.7980479999999988</v>
      </c>
      <c r="U14" s="201" t="s">
        <v>36</v>
      </c>
      <c r="V14" s="156" t="s">
        <v>238</v>
      </c>
      <c r="W14" s="48"/>
      <c r="X14" s="48"/>
      <c r="Y14" s="48"/>
      <c r="Z14" s="48"/>
    </row>
    <row r="15" spans="1:26" s="42" customFormat="1" ht="20.100000000000001" customHeight="1">
      <c r="A15" s="198"/>
      <c r="B15" s="148">
        <v>43</v>
      </c>
      <c r="C15" s="149" t="s">
        <v>152</v>
      </c>
      <c r="D15" s="150" t="s">
        <v>153</v>
      </c>
      <c r="E15" s="151">
        <v>25895</v>
      </c>
      <c r="F15" s="152">
        <f t="shared" si="0"/>
        <v>16539</v>
      </c>
      <c r="G15" s="153" t="s">
        <v>34</v>
      </c>
      <c r="H15" s="154" t="s">
        <v>74</v>
      </c>
      <c r="I15" s="199">
        <v>1</v>
      </c>
      <c r="J15" s="200">
        <v>1.3172999999999999</v>
      </c>
      <c r="K15" s="156"/>
      <c r="L15" s="156"/>
      <c r="M15" s="156"/>
      <c r="N15" s="157"/>
      <c r="O15" s="156"/>
      <c r="P15" s="156"/>
      <c r="Q15" s="156"/>
      <c r="R15" s="158" t="s">
        <v>75</v>
      </c>
      <c r="S15" s="159"/>
      <c r="T15" s="159">
        <f t="shared" si="2"/>
        <v>0</v>
      </c>
      <c r="U15" s="201"/>
      <c r="V15" s="156" t="s">
        <v>241</v>
      </c>
      <c r="W15" s="48"/>
      <c r="X15" s="48"/>
      <c r="Y15" s="48"/>
      <c r="Z15" s="48"/>
    </row>
    <row r="16" spans="1:26" s="42" customFormat="1" ht="20.100000000000001" customHeight="1">
      <c r="A16" s="198"/>
      <c r="B16" s="148">
        <v>66</v>
      </c>
      <c r="C16" s="149" t="s">
        <v>79</v>
      </c>
      <c r="D16" s="150" t="s">
        <v>80</v>
      </c>
      <c r="E16" s="151">
        <v>17455</v>
      </c>
      <c r="F16" s="152">
        <f t="shared" si="0"/>
        <v>24979</v>
      </c>
      <c r="G16" s="153" t="s">
        <v>50</v>
      </c>
      <c r="H16" s="154" t="s">
        <v>51</v>
      </c>
      <c r="I16" s="199">
        <v>1</v>
      </c>
      <c r="J16" s="200">
        <v>2.0150999999999999</v>
      </c>
      <c r="K16" s="156"/>
      <c r="L16" s="156"/>
      <c r="M16" s="156"/>
      <c r="N16" s="157"/>
      <c r="O16" s="156"/>
      <c r="P16" s="156"/>
      <c r="Q16" s="156"/>
      <c r="R16" s="158" t="s">
        <v>75</v>
      </c>
      <c r="S16" s="159"/>
      <c r="T16" s="159">
        <f t="shared" si="2"/>
        <v>0</v>
      </c>
      <c r="U16" s="201" t="s">
        <v>81</v>
      </c>
      <c r="V16" s="156" t="s">
        <v>238</v>
      </c>
      <c r="W16" s="48"/>
      <c r="X16" s="48"/>
      <c r="Y16" s="48"/>
      <c r="Z16" s="48"/>
    </row>
    <row r="17" spans="1:26" s="42" customFormat="1" ht="20.100000000000001" customHeight="1">
      <c r="A17" s="198"/>
      <c r="B17" s="148">
        <v>44</v>
      </c>
      <c r="C17" s="149" t="s">
        <v>231</v>
      </c>
      <c r="D17" s="150" t="s">
        <v>232</v>
      </c>
      <c r="E17" s="151">
        <v>22159</v>
      </c>
      <c r="F17" s="152">
        <f t="shared" si="0"/>
        <v>20275</v>
      </c>
      <c r="G17" s="153" t="s">
        <v>34</v>
      </c>
      <c r="H17" s="154" t="s">
        <v>74</v>
      </c>
      <c r="I17" s="199">
        <v>1</v>
      </c>
      <c r="J17" s="200">
        <v>1.5190999999999999</v>
      </c>
      <c r="K17" s="156"/>
      <c r="L17" s="156"/>
      <c r="M17" s="156"/>
      <c r="N17" s="157"/>
      <c r="O17" s="156"/>
      <c r="P17" s="156"/>
      <c r="Q17" s="156"/>
      <c r="R17" s="158" t="s">
        <v>75</v>
      </c>
      <c r="S17" s="159"/>
      <c r="T17" s="159">
        <f t="shared" si="2"/>
        <v>0</v>
      </c>
      <c r="U17" s="201"/>
      <c r="V17" s="156" t="s">
        <v>238</v>
      </c>
      <c r="W17" s="48"/>
      <c r="X17" s="48"/>
      <c r="Y17" s="48"/>
      <c r="Z17" s="48"/>
    </row>
    <row r="18" spans="1:26" s="42" customFormat="1" ht="20.100000000000001" customHeight="1">
      <c r="A18" s="198"/>
      <c r="B18" s="148">
        <v>45</v>
      </c>
      <c r="C18" s="149" t="s">
        <v>72</v>
      </c>
      <c r="D18" s="150" t="s">
        <v>73</v>
      </c>
      <c r="E18" s="151">
        <v>23278</v>
      </c>
      <c r="F18" s="152">
        <f t="shared" si="0"/>
        <v>19156</v>
      </c>
      <c r="G18" s="153" t="s">
        <v>34</v>
      </c>
      <c r="H18" s="154" t="s">
        <v>74</v>
      </c>
      <c r="I18" s="199">
        <v>1</v>
      </c>
      <c r="J18" s="200">
        <v>1.4377</v>
      </c>
      <c r="K18" s="156"/>
      <c r="L18" s="156"/>
      <c r="M18" s="156"/>
      <c r="N18" s="157"/>
      <c r="O18" s="156"/>
      <c r="P18" s="156"/>
      <c r="Q18" s="156"/>
      <c r="R18" s="158" t="s">
        <v>75</v>
      </c>
      <c r="S18" s="159"/>
      <c r="T18" s="159">
        <f t="shared" si="2"/>
        <v>0</v>
      </c>
      <c r="U18" s="201"/>
      <c r="V18" s="156" t="s">
        <v>238</v>
      </c>
      <c r="W18" s="48"/>
      <c r="X18" s="48"/>
      <c r="Y18" s="48"/>
      <c r="Z18" s="48"/>
    </row>
  </sheetData>
  <mergeCells count="15">
    <mergeCell ref="G7:G8"/>
    <mergeCell ref="B7:B8"/>
    <mergeCell ref="C7:C8"/>
    <mergeCell ref="D7:D8"/>
    <mergeCell ref="E7:E8"/>
    <mergeCell ref="F7:F8"/>
    <mergeCell ref="T7:T8"/>
    <mergeCell ref="U7:U8"/>
    <mergeCell ref="V7:V8"/>
    <mergeCell ref="H7:H8"/>
    <mergeCell ref="I7:I8"/>
    <mergeCell ref="J7:J8"/>
    <mergeCell ref="K7:Q7"/>
    <mergeCell ref="R7:R8"/>
    <mergeCell ref="S7:S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Zeros="0" workbookViewId="0">
      <selection activeCell="Q15" sqref="Q15"/>
    </sheetView>
  </sheetViews>
  <sheetFormatPr defaultColWidth="8.88671875" defaultRowHeight="13.2"/>
  <cols>
    <col min="1" max="1" width="5.33203125" style="14" customWidth="1"/>
    <col min="2" max="2" width="4.5546875" style="14" customWidth="1"/>
    <col min="3" max="3" width="10.5546875" style="14" customWidth="1"/>
    <col min="4" max="4" width="11.6640625" style="14" customWidth="1"/>
    <col min="5" max="5" width="9" style="14" customWidth="1"/>
    <col min="6" max="6" width="5" style="14" customWidth="1"/>
    <col min="7" max="7" width="4" style="14" customWidth="1"/>
    <col min="8" max="8" width="7.6640625" style="14" customWidth="1"/>
    <col min="9" max="9" width="4.44140625" style="14" customWidth="1"/>
    <col min="10" max="16" width="4.6640625" style="14" customWidth="1"/>
    <col min="17" max="17" width="6.88671875" style="14" customWidth="1"/>
    <col min="18" max="18" width="6.5546875" style="14" customWidth="1"/>
    <col min="19" max="22" width="9.5546875" style="14" customWidth="1"/>
    <col min="23" max="16384" width="8.88671875" style="14"/>
  </cols>
  <sheetData>
    <row r="1" spans="1:22" ht="20.25" customHeight="1">
      <c r="A1" s="49" t="s">
        <v>82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22" ht="12.75" customHeight="1">
      <c r="A2" s="51"/>
      <c r="B2" s="18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22" ht="12.75" customHeight="1">
      <c r="B3" s="1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22" ht="20.100000000000001" customHeight="1">
      <c r="A4" s="19"/>
      <c r="B4" s="19"/>
      <c r="C4" s="52" t="s">
        <v>210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2.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20.100000000000001" customHeight="1">
      <c r="A6" s="53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54"/>
      <c r="R6" s="54"/>
      <c r="S6" s="19"/>
      <c r="T6" s="19"/>
      <c r="U6" s="19"/>
      <c r="V6" s="19"/>
    </row>
    <row r="7" spans="1:22" ht="20.100000000000001" customHeight="1">
      <c r="A7" s="334" t="s">
        <v>14</v>
      </c>
      <c r="B7" s="336" t="s">
        <v>15</v>
      </c>
      <c r="C7" s="356" t="s">
        <v>16</v>
      </c>
      <c r="D7" s="357" t="s">
        <v>17</v>
      </c>
      <c r="E7" s="358" t="s">
        <v>18</v>
      </c>
      <c r="F7" s="351" t="s">
        <v>19</v>
      </c>
      <c r="G7" s="351" t="s">
        <v>20</v>
      </c>
      <c r="H7" s="351" t="s">
        <v>21</v>
      </c>
      <c r="I7" s="351" t="s">
        <v>22</v>
      </c>
      <c r="J7" s="348" t="s">
        <v>146</v>
      </c>
      <c r="K7" s="348"/>
      <c r="L7" s="348"/>
      <c r="M7" s="348"/>
      <c r="N7" s="348"/>
      <c r="O7" s="348"/>
      <c r="P7" s="348"/>
      <c r="Q7" s="354" t="s">
        <v>24</v>
      </c>
      <c r="R7" s="348" t="s">
        <v>25</v>
      </c>
      <c r="S7" s="349" t="s">
        <v>27</v>
      </c>
      <c r="T7" s="19"/>
      <c r="U7" s="19"/>
      <c r="V7" s="19"/>
    </row>
    <row r="8" spans="1:22" ht="15" customHeight="1">
      <c r="A8" s="335"/>
      <c r="B8" s="337"/>
      <c r="C8" s="339"/>
      <c r="D8" s="341"/>
      <c r="E8" s="343"/>
      <c r="F8" s="333"/>
      <c r="G8" s="333"/>
      <c r="H8" s="333"/>
      <c r="I8" s="333"/>
      <c r="J8" s="55">
        <v>1</v>
      </c>
      <c r="K8" s="55">
        <v>2</v>
      </c>
      <c r="L8" s="55">
        <v>3</v>
      </c>
      <c r="M8" s="55" t="s">
        <v>147</v>
      </c>
      <c r="N8" s="55">
        <v>4</v>
      </c>
      <c r="O8" s="55">
        <v>5</v>
      </c>
      <c r="P8" s="55">
        <v>6</v>
      </c>
      <c r="Q8" s="354"/>
      <c r="R8" s="348"/>
      <c r="S8" s="345"/>
      <c r="T8" s="19"/>
      <c r="U8" s="19"/>
      <c r="V8" s="19"/>
    </row>
    <row r="9" spans="1:22" ht="20.100000000000001" customHeight="1">
      <c r="A9" s="147">
        <v>1</v>
      </c>
      <c r="B9" s="148">
        <v>37</v>
      </c>
      <c r="C9" s="149" t="s">
        <v>211</v>
      </c>
      <c r="D9" s="150" t="s">
        <v>212</v>
      </c>
      <c r="E9" s="151">
        <v>26522</v>
      </c>
      <c r="F9" s="152">
        <f t="shared" ref="F9:F16" si="0">IF(COUNT(E9)=0,"---",42434-E9)</f>
        <v>15912</v>
      </c>
      <c r="G9" s="153" t="s">
        <v>50</v>
      </c>
      <c r="H9" s="154" t="s">
        <v>74</v>
      </c>
      <c r="I9" s="155">
        <v>1</v>
      </c>
      <c r="J9" s="156">
        <v>10.52</v>
      </c>
      <c r="K9" s="156">
        <v>10.08</v>
      </c>
      <c r="L9" s="156" t="s">
        <v>148</v>
      </c>
      <c r="M9" s="157">
        <v>8</v>
      </c>
      <c r="N9" s="156" t="s">
        <v>148</v>
      </c>
      <c r="O9" s="156">
        <v>10.11</v>
      </c>
      <c r="P9" s="156" t="s">
        <v>148</v>
      </c>
      <c r="Q9" s="158">
        <f t="shared" ref="Q9:Q16" si="1">MAX(J9:L9,N9:P9)</f>
        <v>10.52</v>
      </c>
      <c r="R9" s="159">
        <f t="shared" ref="R9:R16" si="2">Q9*I9</f>
        <v>10.52</v>
      </c>
      <c r="S9" s="160"/>
      <c r="T9" s="19"/>
      <c r="U9" s="19"/>
      <c r="V9" s="19"/>
    </row>
    <row r="10" spans="1:22" ht="20.100000000000001" customHeight="1">
      <c r="A10" s="147">
        <v>2</v>
      </c>
      <c r="B10" s="148">
        <v>62</v>
      </c>
      <c r="C10" s="149" t="s">
        <v>126</v>
      </c>
      <c r="D10" s="150" t="s">
        <v>100</v>
      </c>
      <c r="E10" s="151">
        <v>22836</v>
      </c>
      <c r="F10" s="152">
        <f t="shared" si="0"/>
        <v>19598</v>
      </c>
      <c r="G10" s="153" t="s">
        <v>101</v>
      </c>
      <c r="H10" s="154" t="s">
        <v>51</v>
      </c>
      <c r="I10" s="161">
        <v>1.1000000000000001</v>
      </c>
      <c r="J10" s="156">
        <v>6.98</v>
      </c>
      <c r="K10" s="156">
        <v>7.24</v>
      </c>
      <c r="L10" s="156">
        <v>7.51</v>
      </c>
      <c r="M10" s="157">
        <v>6</v>
      </c>
      <c r="N10" s="156">
        <v>7.74</v>
      </c>
      <c r="O10" s="156" t="s">
        <v>148</v>
      </c>
      <c r="P10" s="156">
        <v>7.56</v>
      </c>
      <c r="Q10" s="158">
        <f t="shared" si="1"/>
        <v>7.74</v>
      </c>
      <c r="R10" s="159">
        <f t="shared" si="2"/>
        <v>8.5140000000000011</v>
      </c>
      <c r="S10" s="160" t="s">
        <v>81</v>
      </c>
      <c r="T10" s="19"/>
      <c r="U10" s="19"/>
      <c r="V10" s="19"/>
    </row>
    <row r="11" spans="1:22" ht="20.100000000000001" customHeight="1">
      <c r="A11" s="147">
        <v>3</v>
      </c>
      <c r="B11" s="148">
        <v>13</v>
      </c>
      <c r="C11" s="149" t="s">
        <v>118</v>
      </c>
      <c r="D11" s="150" t="s">
        <v>115</v>
      </c>
      <c r="E11" s="151">
        <v>33977</v>
      </c>
      <c r="F11" s="152">
        <f t="shared" si="0"/>
        <v>8457</v>
      </c>
      <c r="G11" s="153" t="s">
        <v>39</v>
      </c>
      <c r="H11" s="154" t="s">
        <v>40</v>
      </c>
      <c r="I11" s="155">
        <v>1</v>
      </c>
      <c r="J11" s="156">
        <v>8.19</v>
      </c>
      <c r="K11" s="156">
        <v>8.27</v>
      </c>
      <c r="L11" s="156" t="s">
        <v>148</v>
      </c>
      <c r="M11" s="157">
        <v>7</v>
      </c>
      <c r="N11" s="156" t="s">
        <v>148</v>
      </c>
      <c r="O11" s="156" t="s">
        <v>148</v>
      </c>
      <c r="P11" s="156">
        <v>7.92</v>
      </c>
      <c r="Q11" s="158">
        <f t="shared" si="1"/>
        <v>8.27</v>
      </c>
      <c r="R11" s="159">
        <f t="shared" si="2"/>
        <v>8.27</v>
      </c>
      <c r="S11" s="160" t="s">
        <v>86</v>
      </c>
      <c r="T11" s="19"/>
      <c r="U11" s="19"/>
      <c r="V11" s="19"/>
    </row>
    <row r="12" spans="1:22" ht="20.100000000000001" customHeight="1">
      <c r="A12" s="147">
        <v>4</v>
      </c>
      <c r="B12" s="148">
        <v>32</v>
      </c>
      <c r="C12" s="149" t="s">
        <v>213</v>
      </c>
      <c r="D12" s="150" t="s">
        <v>214</v>
      </c>
      <c r="E12" s="151">
        <v>30108</v>
      </c>
      <c r="F12" s="152">
        <f t="shared" si="0"/>
        <v>12326</v>
      </c>
      <c r="G12" s="153" t="s">
        <v>34</v>
      </c>
      <c r="H12" s="154" t="s">
        <v>35</v>
      </c>
      <c r="I12" s="155">
        <v>1</v>
      </c>
      <c r="J12" s="156">
        <v>7.92</v>
      </c>
      <c r="K12" s="156">
        <v>8</v>
      </c>
      <c r="L12" s="156">
        <v>7.92</v>
      </c>
      <c r="M12" s="157">
        <v>5</v>
      </c>
      <c r="N12" s="156" t="s">
        <v>148</v>
      </c>
      <c r="O12" s="156">
        <v>7.03</v>
      </c>
      <c r="P12" s="156">
        <v>7.57</v>
      </c>
      <c r="Q12" s="158">
        <f t="shared" si="1"/>
        <v>8</v>
      </c>
      <c r="R12" s="159">
        <f t="shared" si="2"/>
        <v>8</v>
      </c>
      <c r="S12" s="160" t="s">
        <v>36</v>
      </c>
      <c r="T12" s="19"/>
      <c r="U12" s="19"/>
      <c r="V12" s="19"/>
    </row>
    <row r="13" spans="1:22" ht="20.100000000000001" customHeight="1">
      <c r="A13" s="147">
        <v>5</v>
      </c>
      <c r="B13" s="148">
        <v>64</v>
      </c>
      <c r="C13" s="149" t="s">
        <v>111</v>
      </c>
      <c r="D13" s="150" t="s">
        <v>128</v>
      </c>
      <c r="E13" s="151">
        <v>21607</v>
      </c>
      <c r="F13" s="152">
        <f t="shared" si="0"/>
        <v>20827</v>
      </c>
      <c r="G13" s="153" t="s">
        <v>50</v>
      </c>
      <c r="H13" s="154" t="s">
        <v>51</v>
      </c>
      <c r="I13" s="155">
        <v>1</v>
      </c>
      <c r="J13" s="156">
        <v>7.01</v>
      </c>
      <c r="K13" s="156">
        <v>7.03</v>
      </c>
      <c r="L13" s="156">
        <v>7.21</v>
      </c>
      <c r="M13" s="157">
        <v>4</v>
      </c>
      <c r="N13" s="156">
        <v>7.46</v>
      </c>
      <c r="O13" s="156">
        <v>7.14</v>
      </c>
      <c r="P13" s="156">
        <v>6.92</v>
      </c>
      <c r="Q13" s="158">
        <f t="shared" si="1"/>
        <v>7.46</v>
      </c>
      <c r="R13" s="159">
        <f t="shared" si="2"/>
        <v>7.46</v>
      </c>
      <c r="S13" s="160" t="s">
        <v>81</v>
      </c>
      <c r="T13" s="19"/>
      <c r="U13" s="19"/>
      <c r="V13" s="19"/>
    </row>
    <row r="14" spans="1:22" ht="20.100000000000001" customHeight="1">
      <c r="A14" s="147">
        <v>6</v>
      </c>
      <c r="B14" s="148">
        <v>2</v>
      </c>
      <c r="C14" s="149" t="s">
        <v>215</v>
      </c>
      <c r="D14" s="150" t="s">
        <v>216</v>
      </c>
      <c r="E14" s="151">
        <v>19859</v>
      </c>
      <c r="F14" s="152">
        <f t="shared" si="0"/>
        <v>22575</v>
      </c>
      <c r="G14" s="153" t="s">
        <v>50</v>
      </c>
      <c r="H14" s="154" t="s">
        <v>92</v>
      </c>
      <c r="I14" s="155">
        <v>1</v>
      </c>
      <c r="J14" s="156" t="s">
        <v>148</v>
      </c>
      <c r="K14" s="156">
        <v>5.93</v>
      </c>
      <c r="L14" s="156">
        <v>7.09</v>
      </c>
      <c r="M14" s="157">
        <v>3</v>
      </c>
      <c r="N14" s="156">
        <v>6.84</v>
      </c>
      <c r="O14" s="156">
        <v>6.78</v>
      </c>
      <c r="P14" s="156">
        <v>7.12</v>
      </c>
      <c r="Q14" s="158">
        <f t="shared" si="1"/>
        <v>7.12</v>
      </c>
      <c r="R14" s="159">
        <f t="shared" si="2"/>
        <v>7.12</v>
      </c>
      <c r="S14" s="160"/>
      <c r="T14" s="19"/>
      <c r="U14" s="19"/>
      <c r="V14" s="19"/>
    </row>
    <row r="15" spans="1:22" ht="20.100000000000001" customHeight="1">
      <c r="A15" s="147">
        <v>7</v>
      </c>
      <c r="B15" s="148">
        <v>64</v>
      </c>
      <c r="C15" s="149" t="s">
        <v>138</v>
      </c>
      <c r="D15" s="150" t="s">
        <v>217</v>
      </c>
      <c r="E15" s="151">
        <v>24809</v>
      </c>
      <c r="F15" s="152">
        <f t="shared" si="0"/>
        <v>17625</v>
      </c>
      <c r="G15" s="153" t="s">
        <v>50</v>
      </c>
      <c r="H15" s="154" t="s">
        <v>51</v>
      </c>
      <c r="I15" s="155">
        <v>1</v>
      </c>
      <c r="J15" s="156">
        <v>5.61</v>
      </c>
      <c r="K15" s="156">
        <v>5.7</v>
      </c>
      <c r="L15" s="156">
        <v>6</v>
      </c>
      <c r="M15" s="157">
        <v>2</v>
      </c>
      <c r="N15" s="156">
        <v>5.56</v>
      </c>
      <c r="O15" s="156">
        <v>5.76</v>
      </c>
      <c r="P15" s="156">
        <v>5.67</v>
      </c>
      <c r="Q15" s="158">
        <f t="shared" si="1"/>
        <v>6</v>
      </c>
      <c r="R15" s="159">
        <f t="shared" si="2"/>
        <v>6</v>
      </c>
      <c r="S15" s="160"/>
      <c r="T15" s="19"/>
      <c r="U15" s="19"/>
      <c r="V15" s="19"/>
    </row>
    <row r="16" spans="1:22" ht="20.100000000000001" customHeight="1">
      <c r="A16" s="147">
        <v>8</v>
      </c>
      <c r="B16" s="148">
        <v>24</v>
      </c>
      <c r="C16" s="149" t="s">
        <v>218</v>
      </c>
      <c r="D16" s="150" t="s">
        <v>219</v>
      </c>
      <c r="E16" s="151">
        <v>25370</v>
      </c>
      <c r="F16" s="152">
        <f t="shared" si="0"/>
        <v>17064</v>
      </c>
      <c r="G16" s="153" t="s">
        <v>34</v>
      </c>
      <c r="H16" s="154" t="s">
        <v>40</v>
      </c>
      <c r="I16" s="155">
        <v>1</v>
      </c>
      <c r="J16" s="156">
        <v>3.86</v>
      </c>
      <c r="K16" s="156" t="s">
        <v>148</v>
      </c>
      <c r="L16" s="156">
        <v>3.92</v>
      </c>
      <c r="M16" s="157">
        <v>1</v>
      </c>
      <c r="N16" s="156" t="s">
        <v>148</v>
      </c>
      <c r="O16" s="156">
        <v>5.14</v>
      </c>
      <c r="P16" s="156">
        <v>3.82</v>
      </c>
      <c r="Q16" s="158">
        <f t="shared" si="1"/>
        <v>5.14</v>
      </c>
      <c r="R16" s="159">
        <f t="shared" si="2"/>
        <v>5.14</v>
      </c>
      <c r="S16" s="160"/>
      <c r="T16" s="19"/>
      <c r="U16" s="19"/>
      <c r="V16" s="19"/>
    </row>
    <row r="17" spans="1:22" ht="20.100000000000001" customHeight="1">
      <c r="A17" s="147"/>
      <c r="B17" s="148">
        <v>42</v>
      </c>
      <c r="C17" s="149" t="s">
        <v>220</v>
      </c>
      <c r="D17" s="150" t="s">
        <v>221</v>
      </c>
      <c r="E17" s="151">
        <v>20469</v>
      </c>
      <c r="F17" s="152">
        <f t="shared" ref="F17:F21" si="3">IF(COUNT(E17)=0,"---",42434-E17)</f>
        <v>21965</v>
      </c>
      <c r="G17" s="153" t="s">
        <v>50</v>
      </c>
      <c r="H17" s="154" t="s">
        <v>74</v>
      </c>
      <c r="I17" s="155">
        <v>1</v>
      </c>
      <c r="J17" s="156"/>
      <c r="K17" s="156"/>
      <c r="L17" s="156"/>
      <c r="M17" s="157"/>
      <c r="N17" s="156"/>
      <c r="O17" s="156"/>
      <c r="P17" s="156"/>
      <c r="Q17" s="158" t="s">
        <v>75</v>
      </c>
      <c r="R17" s="159"/>
      <c r="S17" s="160"/>
      <c r="T17" s="19"/>
      <c r="U17" s="19"/>
      <c r="V17" s="19"/>
    </row>
    <row r="18" spans="1:22" ht="20.100000000000001" customHeight="1">
      <c r="A18" s="147"/>
      <c r="B18" s="148">
        <v>25</v>
      </c>
      <c r="C18" s="149" t="s">
        <v>222</v>
      </c>
      <c r="D18" s="150" t="s">
        <v>223</v>
      </c>
      <c r="E18" s="151">
        <v>19452</v>
      </c>
      <c r="F18" s="152">
        <f t="shared" si="3"/>
        <v>22982</v>
      </c>
      <c r="G18" s="153" t="s">
        <v>224</v>
      </c>
      <c r="H18" s="154" t="s">
        <v>35</v>
      </c>
      <c r="I18" s="161">
        <v>1.1000000000000001</v>
      </c>
      <c r="J18" s="156"/>
      <c r="K18" s="156"/>
      <c r="L18" s="156"/>
      <c r="M18" s="157"/>
      <c r="N18" s="156"/>
      <c r="O18" s="156"/>
      <c r="P18" s="156"/>
      <c r="Q18" s="158" t="s">
        <v>75</v>
      </c>
      <c r="R18" s="159"/>
      <c r="S18" s="160" t="s">
        <v>36</v>
      </c>
      <c r="T18" s="19"/>
      <c r="U18" s="19"/>
      <c r="V18" s="19"/>
    </row>
    <row r="19" spans="1:22" ht="20.100000000000001" customHeight="1">
      <c r="A19" s="147"/>
      <c r="B19" s="148">
        <v>3</v>
      </c>
      <c r="C19" s="149" t="s">
        <v>225</v>
      </c>
      <c r="D19" s="150" t="s">
        <v>226</v>
      </c>
      <c r="E19" s="151">
        <v>21933</v>
      </c>
      <c r="F19" s="152">
        <f t="shared" si="3"/>
        <v>20501</v>
      </c>
      <c r="G19" s="153" t="s">
        <v>34</v>
      </c>
      <c r="H19" s="154" t="s">
        <v>47</v>
      </c>
      <c r="I19" s="155">
        <v>1</v>
      </c>
      <c r="J19" s="156"/>
      <c r="K19" s="156"/>
      <c r="L19" s="156"/>
      <c r="M19" s="157"/>
      <c r="N19" s="156"/>
      <c r="O19" s="156"/>
      <c r="P19" s="156"/>
      <c r="Q19" s="158" t="s">
        <v>75</v>
      </c>
      <c r="R19" s="159"/>
      <c r="S19" s="160"/>
      <c r="T19" s="19"/>
      <c r="U19" s="19"/>
      <c r="V19" s="19"/>
    </row>
    <row r="20" spans="1:22" ht="20.100000000000001" customHeight="1">
      <c r="A20" s="147"/>
      <c r="B20" s="148">
        <v>50</v>
      </c>
      <c r="C20" s="149" t="s">
        <v>87</v>
      </c>
      <c r="D20" s="150" t="s">
        <v>88</v>
      </c>
      <c r="E20" s="151">
        <v>33197</v>
      </c>
      <c r="F20" s="152">
        <f t="shared" si="3"/>
        <v>9237</v>
      </c>
      <c r="G20" s="153" t="s">
        <v>34</v>
      </c>
      <c r="H20" s="154" t="s">
        <v>89</v>
      </c>
      <c r="I20" s="155">
        <v>1</v>
      </c>
      <c r="J20" s="156"/>
      <c r="K20" s="156"/>
      <c r="L20" s="156"/>
      <c r="M20" s="157"/>
      <c r="N20" s="156"/>
      <c r="O20" s="156"/>
      <c r="P20" s="156"/>
      <c r="Q20" s="158" t="s">
        <v>75</v>
      </c>
      <c r="R20" s="159"/>
      <c r="S20" s="160" t="s">
        <v>90</v>
      </c>
      <c r="T20" s="19"/>
      <c r="U20" s="19"/>
      <c r="V20" s="19"/>
    </row>
    <row r="21" spans="1:22" ht="20.100000000000001" customHeight="1">
      <c r="A21" s="147"/>
      <c r="B21" s="148">
        <v>12</v>
      </c>
      <c r="C21" s="149" t="s">
        <v>144</v>
      </c>
      <c r="D21" s="150" t="s">
        <v>114</v>
      </c>
      <c r="E21" s="151">
        <v>34776</v>
      </c>
      <c r="F21" s="152">
        <f t="shared" si="3"/>
        <v>7658</v>
      </c>
      <c r="G21" s="153" t="s">
        <v>39</v>
      </c>
      <c r="H21" s="154" t="s">
        <v>40</v>
      </c>
      <c r="I21" s="155">
        <v>1</v>
      </c>
      <c r="J21" s="156"/>
      <c r="K21" s="156"/>
      <c r="L21" s="156"/>
      <c r="M21" s="157"/>
      <c r="N21" s="156"/>
      <c r="O21" s="156"/>
      <c r="P21" s="156"/>
      <c r="Q21" s="158" t="s">
        <v>75</v>
      </c>
      <c r="R21" s="159"/>
      <c r="S21" s="160" t="s">
        <v>117</v>
      </c>
      <c r="T21" s="19"/>
      <c r="U21" s="19"/>
      <c r="V21" s="19"/>
    </row>
  </sheetData>
  <sortState ref="A9:X16">
    <sortCondition ref="A16"/>
  </sortState>
  <mergeCells count="13">
    <mergeCell ref="F7:F8"/>
    <mergeCell ref="A7:A8"/>
    <mergeCell ref="B7:B8"/>
    <mergeCell ref="C7:C8"/>
    <mergeCell ref="D7:D8"/>
    <mergeCell ref="E7:E8"/>
    <mergeCell ref="S7:S8"/>
    <mergeCell ref="G7:G8"/>
    <mergeCell ref="H7:H8"/>
    <mergeCell ref="I7:I8"/>
    <mergeCell ref="J7:P7"/>
    <mergeCell ref="Q7:Q8"/>
    <mergeCell ref="R7:R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Zeros="0" workbookViewId="0">
      <selection activeCell="D4" sqref="D4"/>
    </sheetView>
  </sheetViews>
  <sheetFormatPr defaultColWidth="9.109375" defaultRowHeight="13.2"/>
  <cols>
    <col min="1" max="1" width="3" style="14" customWidth="1"/>
    <col min="2" max="4" width="3.109375" style="14" customWidth="1"/>
    <col min="5" max="5" width="4.33203125" style="14" customWidth="1"/>
    <col min="6" max="6" width="10.5546875" style="14" bestFit="1" customWidth="1"/>
    <col min="7" max="7" width="12.5546875" style="14" customWidth="1"/>
    <col min="8" max="8" width="9" style="14" customWidth="1"/>
    <col min="9" max="9" width="5" style="14" bestFit="1" customWidth="1"/>
    <col min="10" max="10" width="4.33203125" style="14" customWidth="1"/>
    <col min="11" max="11" width="9" style="14" customWidth="1"/>
    <col min="12" max="12" width="4.44140625" style="14" customWidth="1"/>
    <col min="13" max="13" width="5" style="14" customWidth="1"/>
    <col min="14" max="14" width="6.88671875" style="14" customWidth="1"/>
    <col min="15" max="15" width="6.5546875" style="14" customWidth="1"/>
    <col min="16" max="16" width="5.5546875" style="14" customWidth="1"/>
    <col min="17" max="17" width="6.88671875" style="14" customWidth="1"/>
    <col min="18" max="18" width="6.5546875" style="14" customWidth="1"/>
    <col min="19" max="19" width="5.5546875" style="14" customWidth="1"/>
    <col min="20" max="20" width="11.33203125" style="14" customWidth="1"/>
    <col min="21" max="25" width="9.5546875" style="14" customWidth="1"/>
    <col min="26" max="16384" width="9.109375" style="14"/>
  </cols>
  <sheetData>
    <row r="1" spans="1:25" ht="20.25" customHeight="1">
      <c r="A1" s="13" t="s">
        <v>9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25" ht="12.75" customHeight="1">
      <c r="E2" s="16" t="s">
        <v>10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5" ht="12.75" customHeight="1">
      <c r="E3" s="1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5" ht="20.100000000000001" customHeight="1">
      <c r="A4" s="19"/>
      <c r="B4" s="19"/>
      <c r="C4" s="19"/>
      <c r="D4" s="19"/>
      <c r="E4" s="19"/>
      <c r="F4" s="20" t="s">
        <v>11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2.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20.100000000000001" customHeight="1">
      <c r="A6" s="21"/>
      <c r="B6" s="21"/>
      <c r="C6" s="21"/>
      <c r="D6" s="21"/>
      <c r="E6" s="19"/>
      <c r="F6" s="19"/>
      <c r="G6" s="22"/>
      <c r="H6" s="19"/>
      <c r="I6" s="19"/>
      <c r="J6" s="19"/>
      <c r="K6" s="19"/>
      <c r="L6" s="19"/>
      <c r="M6" s="19"/>
      <c r="N6" s="264" t="s">
        <v>12</v>
      </c>
      <c r="O6" s="265"/>
      <c r="P6" s="266"/>
      <c r="Q6" s="264" t="s">
        <v>13</v>
      </c>
      <c r="R6" s="265"/>
      <c r="S6" s="266"/>
      <c r="T6" s="23"/>
      <c r="U6" s="19"/>
      <c r="V6" s="19"/>
      <c r="W6" s="19"/>
      <c r="X6" s="19"/>
      <c r="Y6" s="19"/>
    </row>
    <row r="7" spans="1:25" ht="20.100000000000001" customHeight="1">
      <c r="A7" s="267" t="s">
        <v>14</v>
      </c>
      <c r="B7" s="268"/>
      <c r="C7" s="268"/>
      <c r="D7" s="269"/>
      <c r="E7" s="270" t="s">
        <v>15</v>
      </c>
      <c r="F7" s="272" t="s">
        <v>16</v>
      </c>
      <c r="G7" s="274" t="s">
        <v>17</v>
      </c>
      <c r="H7" s="260" t="s">
        <v>18</v>
      </c>
      <c r="I7" s="258" t="s">
        <v>19</v>
      </c>
      <c r="J7" s="258" t="s">
        <v>20</v>
      </c>
      <c r="K7" s="258" t="s">
        <v>21</v>
      </c>
      <c r="L7" s="258" t="s">
        <v>22</v>
      </c>
      <c r="M7" s="260" t="s">
        <v>23</v>
      </c>
      <c r="N7" s="262" t="s">
        <v>24</v>
      </c>
      <c r="O7" s="256" t="s">
        <v>25</v>
      </c>
      <c r="P7" s="256" t="s">
        <v>26</v>
      </c>
      <c r="Q7" s="262" t="s">
        <v>24</v>
      </c>
      <c r="R7" s="256" t="s">
        <v>25</v>
      </c>
      <c r="S7" s="256" t="s">
        <v>26</v>
      </c>
      <c r="T7" s="256" t="s">
        <v>27</v>
      </c>
      <c r="U7" s="19"/>
      <c r="V7" s="19"/>
      <c r="W7" s="19"/>
      <c r="X7" s="19"/>
      <c r="Y7" s="19"/>
    </row>
    <row r="8" spans="1:25" ht="15" customHeight="1">
      <c r="A8" s="24" t="s">
        <v>28</v>
      </c>
      <c r="B8" s="25" t="s">
        <v>29</v>
      </c>
      <c r="C8" s="26" t="s">
        <v>30</v>
      </c>
      <c r="D8" s="27" t="s">
        <v>31</v>
      </c>
      <c r="E8" s="271"/>
      <c r="F8" s="273"/>
      <c r="G8" s="275"/>
      <c r="H8" s="261"/>
      <c r="I8" s="259"/>
      <c r="J8" s="259"/>
      <c r="K8" s="259"/>
      <c r="L8" s="259"/>
      <c r="M8" s="261"/>
      <c r="N8" s="263"/>
      <c r="O8" s="257"/>
      <c r="P8" s="257"/>
      <c r="Q8" s="263"/>
      <c r="R8" s="257"/>
      <c r="S8" s="257"/>
      <c r="T8" s="257"/>
      <c r="U8" s="19"/>
      <c r="V8" s="19"/>
      <c r="W8" s="19"/>
      <c r="X8" s="19"/>
      <c r="Y8" s="19"/>
    </row>
    <row r="9" spans="1:25" ht="20.100000000000001" customHeight="1">
      <c r="A9" s="28">
        <v>1</v>
      </c>
      <c r="B9" s="24"/>
      <c r="C9" s="24"/>
      <c r="D9" s="24"/>
      <c r="E9" s="29">
        <v>33</v>
      </c>
      <c r="F9" s="30" t="s">
        <v>32</v>
      </c>
      <c r="G9" s="31" t="s">
        <v>33</v>
      </c>
      <c r="H9" s="32">
        <v>30163</v>
      </c>
      <c r="I9" s="33">
        <f t="shared" ref="I9:I14" si="0">IF(COUNT(H9)=0,"---",42434-H9)</f>
        <v>12271</v>
      </c>
      <c r="J9" s="34" t="s">
        <v>34</v>
      </c>
      <c r="K9" s="35" t="s">
        <v>35</v>
      </c>
      <c r="L9" s="36">
        <v>1</v>
      </c>
      <c r="M9" s="37"/>
      <c r="N9" s="38">
        <v>10.119999999999999</v>
      </c>
      <c r="O9" s="39">
        <f>N9*L9</f>
        <v>10.119999999999999</v>
      </c>
      <c r="P9" s="39">
        <f>O9*M9</f>
        <v>0</v>
      </c>
      <c r="Q9" s="38">
        <v>10.11</v>
      </c>
      <c r="R9" s="39">
        <f t="shared" ref="R9:S14" si="1">Q9*L9</f>
        <v>10.11</v>
      </c>
      <c r="S9" s="39">
        <f t="shared" si="1"/>
        <v>0</v>
      </c>
      <c r="T9" s="40" t="s">
        <v>36</v>
      </c>
      <c r="U9" s="19"/>
      <c r="V9" s="19"/>
      <c r="W9" s="19"/>
      <c r="X9" s="19"/>
      <c r="Y9" s="19"/>
    </row>
    <row r="10" spans="1:25" ht="20.100000000000001" customHeight="1">
      <c r="A10" s="28">
        <v>2</v>
      </c>
      <c r="B10" s="24"/>
      <c r="C10" s="24"/>
      <c r="D10" s="24"/>
      <c r="E10" s="29">
        <v>16</v>
      </c>
      <c r="F10" s="30" t="s">
        <v>37</v>
      </c>
      <c r="G10" s="31" t="s">
        <v>38</v>
      </c>
      <c r="H10" s="32">
        <v>34235</v>
      </c>
      <c r="I10" s="33">
        <f t="shared" si="0"/>
        <v>8199</v>
      </c>
      <c r="J10" s="34" t="s">
        <v>39</v>
      </c>
      <c r="K10" s="35" t="s">
        <v>40</v>
      </c>
      <c r="L10" s="36">
        <v>1</v>
      </c>
      <c r="M10" s="37"/>
      <c r="N10" s="38">
        <v>10.47</v>
      </c>
      <c r="O10" s="39">
        <f t="shared" ref="O10:O20" si="2">N10*L10</f>
        <v>10.47</v>
      </c>
      <c r="P10" s="39"/>
      <c r="Q10" s="38">
        <v>10.18</v>
      </c>
      <c r="R10" s="39">
        <f t="shared" si="1"/>
        <v>10.18</v>
      </c>
      <c r="S10" s="39">
        <f t="shared" si="1"/>
        <v>0</v>
      </c>
      <c r="T10" s="40" t="s">
        <v>41</v>
      </c>
      <c r="U10" s="19"/>
      <c r="V10" s="19"/>
      <c r="W10" s="19"/>
      <c r="X10" s="19"/>
      <c r="Y10" s="19"/>
    </row>
    <row r="11" spans="1:25" ht="20.100000000000001" customHeight="1">
      <c r="A11" s="28">
        <v>3</v>
      </c>
      <c r="B11" s="24"/>
      <c r="C11" s="24"/>
      <c r="D11" s="27">
        <v>2</v>
      </c>
      <c r="E11" s="29">
        <v>34</v>
      </c>
      <c r="F11" s="30" t="s">
        <v>42</v>
      </c>
      <c r="G11" s="31" t="s">
        <v>43</v>
      </c>
      <c r="H11" s="32">
        <v>25412</v>
      </c>
      <c r="I11" s="33">
        <f t="shared" si="0"/>
        <v>17022</v>
      </c>
      <c r="J11" s="34" t="s">
        <v>44</v>
      </c>
      <c r="K11" s="35" t="s">
        <v>35</v>
      </c>
      <c r="L11" s="36">
        <v>1</v>
      </c>
      <c r="M11" s="37">
        <v>0.90229999999999999</v>
      </c>
      <c r="N11" s="38">
        <v>11.25</v>
      </c>
      <c r="O11" s="39">
        <f t="shared" si="2"/>
        <v>11.25</v>
      </c>
      <c r="P11" s="39">
        <f>O11*M11</f>
        <v>10.150874999999999</v>
      </c>
      <c r="Q11" s="38">
        <v>11.27</v>
      </c>
      <c r="R11" s="39">
        <f t="shared" si="1"/>
        <v>11.27</v>
      </c>
      <c r="S11" s="39">
        <f t="shared" si="1"/>
        <v>10.168920999999999</v>
      </c>
      <c r="T11" s="40" t="s">
        <v>36</v>
      </c>
      <c r="U11" s="19"/>
      <c r="V11" s="19"/>
      <c r="W11" s="19"/>
      <c r="X11" s="19"/>
      <c r="Y11" s="19"/>
    </row>
    <row r="12" spans="1:25" ht="20.100000000000001" customHeight="1">
      <c r="A12" s="28">
        <v>4</v>
      </c>
      <c r="B12" s="24"/>
      <c r="C12" s="24"/>
      <c r="D12" s="27">
        <v>4</v>
      </c>
      <c r="E12" s="29">
        <v>7</v>
      </c>
      <c r="F12" s="30" t="s">
        <v>45</v>
      </c>
      <c r="G12" s="31" t="s">
        <v>46</v>
      </c>
      <c r="H12" s="32">
        <v>27585</v>
      </c>
      <c r="I12" s="33">
        <f t="shared" si="0"/>
        <v>14849</v>
      </c>
      <c r="J12" s="34" t="s">
        <v>34</v>
      </c>
      <c r="K12" s="35" t="s">
        <v>47</v>
      </c>
      <c r="L12" s="36">
        <v>1</v>
      </c>
      <c r="M12" s="37">
        <v>0.96430000000000005</v>
      </c>
      <c r="N12" s="38">
        <v>12.01</v>
      </c>
      <c r="O12" s="39">
        <f t="shared" si="2"/>
        <v>12.01</v>
      </c>
      <c r="P12" s="39">
        <f>O12*M12</f>
        <v>11.581243000000001</v>
      </c>
      <c r="Q12" s="38">
        <v>11.58</v>
      </c>
      <c r="R12" s="39">
        <f t="shared" si="1"/>
        <v>11.58</v>
      </c>
      <c r="S12" s="39">
        <f t="shared" si="1"/>
        <v>11.166594</v>
      </c>
      <c r="T12" s="40"/>
      <c r="U12" s="19"/>
      <c r="V12" s="19"/>
      <c r="W12" s="19"/>
      <c r="X12" s="19"/>
      <c r="Y12" s="19"/>
    </row>
    <row r="13" spans="1:25" ht="20.100000000000001" customHeight="1">
      <c r="A13" s="28">
        <v>5</v>
      </c>
      <c r="B13" s="24"/>
      <c r="C13" s="24"/>
      <c r="D13" s="27">
        <v>3</v>
      </c>
      <c r="E13" s="29">
        <v>69</v>
      </c>
      <c r="F13" s="30" t="s">
        <v>48</v>
      </c>
      <c r="G13" s="31" t="s">
        <v>49</v>
      </c>
      <c r="H13" s="32">
        <v>23337</v>
      </c>
      <c r="I13" s="33">
        <f t="shared" si="0"/>
        <v>19097</v>
      </c>
      <c r="J13" s="34" t="s">
        <v>50</v>
      </c>
      <c r="K13" s="35" t="s">
        <v>51</v>
      </c>
      <c r="L13" s="36">
        <v>1</v>
      </c>
      <c r="M13" s="37">
        <v>0.84750000000000003</v>
      </c>
      <c r="N13" s="38">
        <v>11.67</v>
      </c>
      <c r="O13" s="39">
        <f t="shared" si="2"/>
        <v>11.67</v>
      </c>
      <c r="P13" s="39">
        <f>O13*M13</f>
        <v>9.8903250000000007</v>
      </c>
      <c r="Q13" s="38">
        <v>12.38</v>
      </c>
      <c r="R13" s="39">
        <f t="shared" si="1"/>
        <v>12.38</v>
      </c>
      <c r="S13" s="39">
        <f t="shared" si="1"/>
        <v>10.492050000000001</v>
      </c>
      <c r="T13" s="40" t="s">
        <v>52</v>
      </c>
      <c r="U13" s="19"/>
      <c r="V13" s="19"/>
      <c r="W13" s="19"/>
      <c r="X13" s="19"/>
      <c r="Y13" s="19"/>
    </row>
    <row r="14" spans="1:25" ht="20.100000000000001" customHeight="1">
      <c r="A14" s="28">
        <v>6</v>
      </c>
      <c r="B14" s="24"/>
      <c r="C14" s="24"/>
      <c r="D14" s="27">
        <v>1</v>
      </c>
      <c r="E14" s="29">
        <v>31</v>
      </c>
      <c r="F14" s="30" t="s">
        <v>53</v>
      </c>
      <c r="G14" s="31" t="s">
        <v>54</v>
      </c>
      <c r="H14" s="32">
        <v>19406</v>
      </c>
      <c r="I14" s="33">
        <f t="shared" si="0"/>
        <v>23028</v>
      </c>
      <c r="J14" s="34" t="s">
        <v>50</v>
      </c>
      <c r="K14" s="35" t="s">
        <v>35</v>
      </c>
      <c r="L14" s="36">
        <v>1</v>
      </c>
      <c r="M14" s="37">
        <v>0.76219999999999999</v>
      </c>
      <c r="N14" s="38">
        <v>12.81</v>
      </c>
      <c r="O14" s="39">
        <f t="shared" si="2"/>
        <v>12.81</v>
      </c>
      <c r="P14" s="39">
        <f>O14*M14</f>
        <v>9.7637820000000008</v>
      </c>
      <c r="Q14" s="38">
        <v>13.07</v>
      </c>
      <c r="R14" s="39">
        <f t="shared" si="1"/>
        <v>13.07</v>
      </c>
      <c r="S14" s="39">
        <f t="shared" si="1"/>
        <v>9.9619540000000004</v>
      </c>
      <c r="T14" s="40" t="s">
        <v>36</v>
      </c>
      <c r="U14" s="19"/>
      <c r="V14" s="19"/>
      <c r="W14" s="19"/>
      <c r="X14" s="19"/>
      <c r="Y14" s="19"/>
    </row>
    <row r="15" spans="1:25" ht="20.100000000000001" customHeight="1">
      <c r="A15" s="28">
        <v>7</v>
      </c>
      <c r="B15" s="24"/>
      <c r="C15" s="24"/>
      <c r="D15" s="27">
        <v>6</v>
      </c>
      <c r="E15" s="29">
        <v>6</v>
      </c>
      <c r="F15" s="30" t="s">
        <v>55</v>
      </c>
      <c r="G15" s="31" t="s">
        <v>56</v>
      </c>
      <c r="H15" s="32">
        <v>26754</v>
      </c>
      <c r="I15" s="33">
        <f t="shared" ref="I15:I23" si="3">IF(COUNT(H15)=0,"---",42434-H15)</f>
        <v>15680</v>
      </c>
      <c r="J15" s="34" t="s">
        <v>34</v>
      </c>
      <c r="K15" s="35" t="s">
        <v>47</v>
      </c>
      <c r="L15" s="36">
        <v>1</v>
      </c>
      <c r="M15" s="37">
        <v>0.94330000000000003</v>
      </c>
      <c r="N15" s="38">
        <v>13.46</v>
      </c>
      <c r="O15" s="39">
        <f t="shared" si="2"/>
        <v>13.46</v>
      </c>
      <c r="P15" s="39">
        <f>O15*M15</f>
        <v>12.696818</v>
      </c>
      <c r="Q15" s="38"/>
      <c r="R15" s="39">
        <f t="shared" ref="R15:S23" si="4">Q15*L15</f>
        <v>0</v>
      </c>
      <c r="S15" s="39">
        <f t="shared" si="4"/>
        <v>0</v>
      </c>
      <c r="T15" s="40"/>
      <c r="U15" s="19"/>
      <c r="V15" s="19"/>
      <c r="W15" s="19"/>
      <c r="X15" s="19"/>
      <c r="Y15" s="19"/>
    </row>
    <row r="16" spans="1:25" ht="20.100000000000001" customHeight="1">
      <c r="A16" s="28">
        <v>8</v>
      </c>
      <c r="B16" s="24"/>
      <c r="C16" s="24"/>
      <c r="D16" s="24"/>
      <c r="E16" s="29">
        <v>58</v>
      </c>
      <c r="F16" s="30" t="s">
        <v>57</v>
      </c>
      <c r="G16" s="31" t="s">
        <v>58</v>
      </c>
      <c r="H16" s="32">
        <v>35293</v>
      </c>
      <c r="I16" s="33">
        <f t="shared" si="3"/>
        <v>7141</v>
      </c>
      <c r="J16" s="34" t="s">
        <v>50</v>
      </c>
      <c r="K16" s="35" t="s">
        <v>59</v>
      </c>
      <c r="L16" s="36">
        <v>1</v>
      </c>
      <c r="M16" s="37"/>
      <c r="N16" s="38">
        <v>13.67</v>
      </c>
      <c r="O16" s="39">
        <f t="shared" si="2"/>
        <v>13.67</v>
      </c>
      <c r="P16" s="39"/>
      <c r="Q16" s="38"/>
      <c r="R16" s="39">
        <f t="shared" si="4"/>
        <v>0</v>
      </c>
      <c r="S16" s="39">
        <f t="shared" si="4"/>
        <v>0</v>
      </c>
      <c r="T16" s="40" t="s">
        <v>60</v>
      </c>
      <c r="U16" s="19"/>
      <c r="V16" s="19"/>
      <c r="W16" s="19"/>
      <c r="X16" s="19"/>
      <c r="Y16" s="19"/>
    </row>
    <row r="17" spans="1:25" ht="20.100000000000001" customHeight="1">
      <c r="A17" s="28">
        <v>9</v>
      </c>
      <c r="B17" s="24"/>
      <c r="C17" s="24"/>
      <c r="D17" s="27">
        <v>7</v>
      </c>
      <c r="E17" s="29">
        <v>20</v>
      </c>
      <c r="F17" s="30" t="s">
        <v>61</v>
      </c>
      <c r="G17" s="31" t="s">
        <v>62</v>
      </c>
      <c r="H17" s="32">
        <v>25062</v>
      </c>
      <c r="I17" s="33">
        <f t="shared" si="3"/>
        <v>17372</v>
      </c>
      <c r="J17" s="34" t="s">
        <v>63</v>
      </c>
      <c r="K17" s="35" t="s">
        <v>40</v>
      </c>
      <c r="L17" s="36">
        <v>1</v>
      </c>
      <c r="M17" s="37">
        <v>0.89280000000000004</v>
      </c>
      <c r="N17" s="38">
        <v>14.47</v>
      </c>
      <c r="O17" s="39">
        <f t="shared" si="2"/>
        <v>14.47</v>
      </c>
      <c r="P17" s="39">
        <f>O17*M17</f>
        <v>12.918816000000001</v>
      </c>
      <c r="Q17" s="38"/>
      <c r="R17" s="39">
        <f t="shared" si="4"/>
        <v>0</v>
      </c>
      <c r="S17" s="39">
        <f t="shared" si="4"/>
        <v>0</v>
      </c>
      <c r="T17" s="40" t="s">
        <v>36</v>
      </c>
      <c r="U17" s="19"/>
      <c r="V17" s="19"/>
      <c r="W17" s="19"/>
      <c r="X17" s="19"/>
      <c r="Y17" s="19"/>
    </row>
    <row r="18" spans="1:25" ht="20.100000000000001" customHeight="1">
      <c r="A18" s="28">
        <v>10</v>
      </c>
      <c r="B18" s="24"/>
      <c r="C18" s="24"/>
      <c r="D18" s="27">
        <v>8</v>
      </c>
      <c r="E18" s="29">
        <v>19</v>
      </c>
      <c r="F18" s="30" t="s">
        <v>64</v>
      </c>
      <c r="G18" s="31" t="s">
        <v>65</v>
      </c>
      <c r="H18" s="32">
        <v>27004</v>
      </c>
      <c r="I18" s="33">
        <f t="shared" si="3"/>
        <v>15430</v>
      </c>
      <c r="J18" s="34" t="s">
        <v>66</v>
      </c>
      <c r="K18" s="35" t="s">
        <v>40</v>
      </c>
      <c r="L18" s="36">
        <v>0.95</v>
      </c>
      <c r="M18" s="37">
        <v>0.94330000000000003</v>
      </c>
      <c r="N18" s="38">
        <v>15.59</v>
      </c>
      <c r="O18" s="39">
        <f t="shared" si="2"/>
        <v>14.810499999999999</v>
      </c>
      <c r="P18" s="39">
        <f>O18*M18</f>
        <v>13.97074465</v>
      </c>
      <c r="Q18" s="38"/>
      <c r="R18" s="39">
        <f t="shared" si="4"/>
        <v>0</v>
      </c>
      <c r="S18" s="39">
        <f t="shared" si="4"/>
        <v>0</v>
      </c>
      <c r="T18" s="40" t="s">
        <v>36</v>
      </c>
      <c r="U18" s="19"/>
      <c r="V18" s="19"/>
      <c r="W18" s="19"/>
      <c r="X18" s="19"/>
      <c r="Y18" s="19"/>
    </row>
    <row r="19" spans="1:25" ht="20.100000000000001" customHeight="1">
      <c r="A19" s="28">
        <v>11</v>
      </c>
      <c r="B19" s="24"/>
      <c r="C19" s="24"/>
      <c r="D19" s="27">
        <v>5</v>
      </c>
      <c r="E19" s="29">
        <v>28</v>
      </c>
      <c r="F19" s="30" t="s">
        <v>67</v>
      </c>
      <c r="G19" s="31" t="s">
        <v>68</v>
      </c>
      <c r="H19" s="32">
        <v>22537</v>
      </c>
      <c r="I19" s="33">
        <f t="shared" si="3"/>
        <v>19897</v>
      </c>
      <c r="J19" s="34" t="s">
        <v>50</v>
      </c>
      <c r="K19" s="35" t="s">
        <v>35</v>
      </c>
      <c r="L19" s="36">
        <v>1</v>
      </c>
      <c r="M19" s="37">
        <v>0.83040000000000003</v>
      </c>
      <c r="N19" s="38">
        <v>14.87</v>
      </c>
      <c r="O19" s="39">
        <f t="shared" si="2"/>
        <v>14.87</v>
      </c>
      <c r="P19" s="39">
        <f>O19*M19</f>
        <v>12.348048</v>
      </c>
      <c r="Q19" s="38"/>
      <c r="R19" s="39">
        <f t="shared" si="4"/>
        <v>0</v>
      </c>
      <c r="S19" s="39">
        <f t="shared" si="4"/>
        <v>0</v>
      </c>
      <c r="T19" s="40" t="s">
        <v>36</v>
      </c>
      <c r="U19" s="19"/>
      <c r="V19" s="19"/>
      <c r="W19" s="19"/>
      <c r="X19" s="19"/>
      <c r="Y19" s="19"/>
    </row>
    <row r="20" spans="1:25" ht="20.100000000000001" customHeight="1">
      <c r="A20" s="28">
        <v>12</v>
      </c>
      <c r="B20" s="24"/>
      <c r="C20" s="24"/>
      <c r="D20" s="27">
        <v>9</v>
      </c>
      <c r="E20" s="29">
        <v>18</v>
      </c>
      <c r="F20" s="30" t="s">
        <v>69</v>
      </c>
      <c r="G20" s="31" t="s">
        <v>70</v>
      </c>
      <c r="H20" s="32">
        <v>24823</v>
      </c>
      <c r="I20" s="33">
        <f t="shared" si="3"/>
        <v>17611</v>
      </c>
      <c r="J20" s="34" t="s">
        <v>39</v>
      </c>
      <c r="K20" s="35" t="s">
        <v>40</v>
      </c>
      <c r="L20" s="36">
        <v>1</v>
      </c>
      <c r="M20" s="37">
        <v>0.88339999999999996</v>
      </c>
      <c r="N20" s="38">
        <v>17.36</v>
      </c>
      <c r="O20" s="39">
        <f t="shared" si="2"/>
        <v>17.36</v>
      </c>
      <c r="P20" s="39">
        <f>O20*M20</f>
        <v>15.335823999999999</v>
      </c>
      <c r="Q20" s="38"/>
      <c r="R20" s="39">
        <f t="shared" si="4"/>
        <v>0</v>
      </c>
      <c r="S20" s="39">
        <f t="shared" si="4"/>
        <v>0</v>
      </c>
      <c r="T20" s="40" t="s">
        <v>71</v>
      </c>
      <c r="U20" s="19"/>
      <c r="V20" s="19"/>
      <c r="W20" s="19"/>
      <c r="X20" s="19"/>
      <c r="Y20" s="19"/>
    </row>
    <row r="21" spans="1:25" ht="20.100000000000001" customHeight="1">
      <c r="A21" s="28"/>
      <c r="B21" s="24"/>
      <c r="C21" s="24"/>
      <c r="D21" s="27"/>
      <c r="E21" s="29">
        <v>45</v>
      </c>
      <c r="F21" s="30" t="s">
        <v>72</v>
      </c>
      <c r="G21" s="31" t="s">
        <v>73</v>
      </c>
      <c r="H21" s="32">
        <v>23278</v>
      </c>
      <c r="I21" s="33">
        <f t="shared" si="3"/>
        <v>19156</v>
      </c>
      <c r="J21" s="34" t="s">
        <v>34</v>
      </c>
      <c r="K21" s="35" t="s">
        <v>74</v>
      </c>
      <c r="L21" s="36">
        <v>1</v>
      </c>
      <c r="M21" s="37">
        <v>0.84750000000000003</v>
      </c>
      <c r="N21" s="38" t="s">
        <v>75</v>
      </c>
      <c r="O21" s="39"/>
      <c r="P21" s="39">
        <f>O21*M21</f>
        <v>0</v>
      </c>
      <c r="Q21" s="38"/>
      <c r="R21" s="39">
        <f t="shared" si="4"/>
        <v>0</v>
      </c>
      <c r="S21" s="39">
        <f t="shared" si="4"/>
        <v>0</v>
      </c>
      <c r="T21" s="40"/>
      <c r="U21" s="19"/>
      <c r="V21" s="19"/>
      <c r="W21" s="19"/>
      <c r="X21" s="19"/>
      <c r="Y21" s="19"/>
    </row>
    <row r="22" spans="1:25" ht="20.100000000000001" customHeight="1">
      <c r="A22" s="28"/>
      <c r="B22" s="25"/>
      <c r="C22" s="24"/>
      <c r="D22" s="24"/>
      <c r="E22" s="29">
        <v>54</v>
      </c>
      <c r="F22" s="30" t="s">
        <v>76</v>
      </c>
      <c r="G22" s="31" t="s">
        <v>77</v>
      </c>
      <c r="H22" s="32">
        <v>36807</v>
      </c>
      <c r="I22" s="33">
        <f t="shared" si="3"/>
        <v>5627</v>
      </c>
      <c r="J22" s="34" t="s">
        <v>50</v>
      </c>
      <c r="K22" s="35" t="s">
        <v>59</v>
      </c>
      <c r="L22" s="36">
        <v>1</v>
      </c>
      <c r="M22" s="37"/>
      <c r="N22" s="38" t="s">
        <v>75</v>
      </c>
      <c r="O22" s="39"/>
      <c r="P22" s="39"/>
      <c r="Q22" s="38"/>
      <c r="R22" s="39">
        <f t="shared" si="4"/>
        <v>0</v>
      </c>
      <c r="S22" s="39">
        <f t="shared" si="4"/>
        <v>0</v>
      </c>
      <c r="T22" s="40" t="s">
        <v>78</v>
      </c>
      <c r="U22" s="19"/>
      <c r="V22" s="19"/>
      <c r="W22" s="19"/>
      <c r="X22" s="19"/>
      <c r="Y22" s="19"/>
    </row>
    <row r="23" spans="1:25" ht="20.100000000000001" customHeight="1">
      <c r="A23" s="28"/>
      <c r="B23" s="24"/>
      <c r="C23" s="24"/>
      <c r="D23" s="27"/>
      <c r="E23" s="29">
        <v>66</v>
      </c>
      <c r="F23" s="30" t="s">
        <v>79</v>
      </c>
      <c r="G23" s="31" t="s">
        <v>80</v>
      </c>
      <c r="H23" s="32">
        <v>17455</v>
      </c>
      <c r="I23" s="33">
        <f t="shared" si="3"/>
        <v>24979</v>
      </c>
      <c r="J23" s="34" t="s">
        <v>50</v>
      </c>
      <c r="K23" s="35" t="s">
        <v>51</v>
      </c>
      <c r="L23" s="36">
        <v>1</v>
      </c>
      <c r="M23" s="37">
        <v>0.72889999999999999</v>
      </c>
      <c r="N23" s="38" t="s">
        <v>75</v>
      </c>
      <c r="O23" s="39"/>
      <c r="P23" s="39">
        <f>O23*M23</f>
        <v>0</v>
      </c>
      <c r="Q23" s="38"/>
      <c r="R23" s="39">
        <f t="shared" si="4"/>
        <v>0</v>
      </c>
      <c r="S23" s="39">
        <f t="shared" si="4"/>
        <v>0</v>
      </c>
      <c r="T23" s="40" t="s">
        <v>81</v>
      </c>
      <c r="U23" s="19"/>
      <c r="V23" s="19"/>
      <c r="W23" s="19"/>
      <c r="X23" s="19"/>
      <c r="Y23" s="19"/>
    </row>
    <row r="24" spans="1:25" ht="20.100000000000001" customHeight="1">
      <c r="U24" s="19"/>
      <c r="V24" s="19"/>
      <c r="W24" s="19"/>
      <c r="X24" s="19"/>
      <c r="Y24" s="19"/>
    </row>
    <row r="25" spans="1:25" ht="20.100000000000001" customHeight="1">
      <c r="U25" s="19"/>
      <c r="V25" s="19"/>
      <c r="W25" s="19"/>
      <c r="X25" s="19"/>
      <c r="Y25" s="19"/>
    </row>
    <row r="26" spans="1:25" ht="20.100000000000001" customHeight="1">
      <c r="U26" s="19"/>
      <c r="V26" s="19"/>
      <c r="W26" s="19"/>
      <c r="X26" s="19"/>
      <c r="Y26" s="19"/>
    </row>
    <row r="27" spans="1:25" ht="20.100000000000001" customHeight="1">
      <c r="U27" s="19"/>
      <c r="V27" s="19"/>
      <c r="W27" s="19"/>
      <c r="X27" s="19"/>
      <c r="Y27" s="19"/>
    </row>
    <row r="28" spans="1:25" ht="20.100000000000001" customHeight="1">
      <c r="U28" s="19"/>
      <c r="V28" s="19"/>
      <c r="W28" s="19"/>
      <c r="X28" s="19"/>
      <c r="Y28" s="19"/>
    </row>
    <row r="29" spans="1:25" ht="20.100000000000001" customHeight="1">
      <c r="U29" s="19"/>
      <c r="V29" s="19"/>
      <c r="W29" s="19"/>
      <c r="X29" s="19"/>
      <c r="Y29" s="19"/>
    </row>
  </sheetData>
  <mergeCells count="19">
    <mergeCell ref="N6:P6"/>
    <mergeCell ref="Q6:S6"/>
    <mergeCell ref="A7:D7"/>
    <mergeCell ref="E7:E8"/>
    <mergeCell ref="F7:F8"/>
    <mergeCell ref="G7:G8"/>
    <mergeCell ref="H7:H8"/>
    <mergeCell ref="I7:I8"/>
    <mergeCell ref="J7:J8"/>
    <mergeCell ref="K7:K8"/>
    <mergeCell ref="R7:R8"/>
    <mergeCell ref="S7:S8"/>
    <mergeCell ref="T7:T8"/>
    <mergeCell ref="L7:L8"/>
    <mergeCell ref="M7:M8"/>
    <mergeCell ref="N7:N8"/>
    <mergeCell ref="O7:O8"/>
    <mergeCell ref="P7:P8"/>
    <mergeCell ref="Q7:Q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Zeros="0" workbookViewId="0">
      <selection activeCell="X30" sqref="X30:Y30"/>
    </sheetView>
  </sheetViews>
  <sheetFormatPr defaultColWidth="9.109375" defaultRowHeight="13.2"/>
  <cols>
    <col min="1" max="1" width="5.33203125" style="220" customWidth="1"/>
    <col min="2" max="2" width="4.5546875" style="220" customWidth="1"/>
    <col min="3" max="3" width="10.5546875" style="220" customWidth="1"/>
    <col min="4" max="4" width="11.109375" style="220" customWidth="1"/>
    <col min="5" max="5" width="9" style="255" customWidth="1"/>
    <col min="6" max="6" width="5" style="220" customWidth="1"/>
    <col min="7" max="7" width="4" style="220" customWidth="1"/>
    <col min="8" max="8" width="8.109375" style="220" customWidth="1"/>
    <col min="9" max="9" width="4.44140625" style="220" customWidth="1"/>
    <col min="10" max="10" width="4.6640625" style="220" customWidth="1"/>
    <col min="11" max="11" width="5.5546875" style="220" customWidth="1"/>
    <col min="12" max="12" width="5.44140625" style="220" customWidth="1"/>
    <col min="13" max="13" width="4.6640625" style="220" customWidth="1"/>
    <col min="14" max="14" width="4" style="220" customWidth="1"/>
    <col min="15" max="17" width="4.6640625" style="220" customWidth="1"/>
    <col min="18" max="20" width="5.88671875" style="220" customWidth="1"/>
    <col min="21" max="21" width="8.109375" style="220" customWidth="1"/>
    <col min="22" max="22" width="6.44140625" style="220" customWidth="1"/>
    <col min="23" max="26" width="9.5546875" style="220" customWidth="1"/>
    <col min="27" max="16384" width="9.109375" style="220"/>
  </cols>
  <sheetData>
    <row r="1" spans="1:26" ht="20.25" customHeight="1">
      <c r="A1" s="219" t="s">
        <v>82</v>
      </c>
      <c r="C1" s="221"/>
      <c r="D1" s="221"/>
      <c r="E1" s="222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</row>
    <row r="2" spans="1:26" ht="12.75" customHeight="1">
      <c r="A2" s="223"/>
      <c r="B2" s="224" t="s">
        <v>229</v>
      </c>
      <c r="C2" s="225"/>
      <c r="D2" s="225"/>
      <c r="E2" s="226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</row>
    <row r="3" spans="1:26" ht="12.75" customHeight="1">
      <c r="B3" s="224"/>
      <c r="C3" s="225"/>
      <c r="D3" s="225"/>
      <c r="E3" s="226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</row>
    <row r="4" spans="1:26" ht="20.100000000000001" customHeight="1">
      <c r="A4" s="227"/>
      <c r="B4" s="227"/>
      <c r="C4" s="228" t="s">
        <v>247</v>
      </c>
      <c r="D4" s="227"/>
      <c r="E4" s="229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</row>
    <row r="5" spans="1:26" ht="2.1" customHeight="1">
      <c r="A5" s="227"/>
      <c r="B5" s="227"/>
      <c r="C5" s="227"/>
      <c r="D5" s="227"/>
      <c r="E5" s="229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</row>
    <row r="6" spans="1:26" ht="20.100000000000001" customHeight="1">
      <c r="A6" s="230"/>
      <c r="B6" s="227"/>
      <c r="C6" s="227"/>
      <c r="D6" s="227"/>
      <c r="E6" s="231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32"/>
      <c r="S6" s="232"/>
      <c r="T6" s="232"/>
      <c r="U6" s="227"/>
      <c r="V6" s="227"/>
      <c r="W6" s="227"/>
      <c r="X6" s="227"/>
      <c r="Y6" s="227"/>
      <c r="Z6" s="227"/>
    </row>
    <row r="7" spans="1:26" ht="20.100000000000001" customHeight="1">
      <c r="A7" s="233" t="s">
        <v>14</v>
      </c>
      <c r="B7" s="365" t="s">
        <v>15</v>
      </c>
      <c r="C7" s="367" t="s">
        <v>16</v>
      </c>
      <c r="D7" s="369" t="s">
        <v>17</v>
      </c>
      <c r="E7" s="371" t="s">
        <v>18</v>
      </c>
      <c r="F7" s="359" t="s">
        <v>19</v>
      </c>
      <c r="G7" s="359" t="s">
        <v>20</v>
      </c>
      <c r="H7" s="359" t="s">
        <v>21</v>
      </c>
      <c r="I7" s="359" t="s">
        <v>22</v>
      </c>
      <c r="J7" s="361"/>
      <c r="K7" s="363" t="s">
        <v>146</v>
      </c>
      <c r="L7" s="363"/>
      <c r="M7" s="363"/>
      <c r="N7" s="363"/>
      <c r="O7" s="363"/>
      <c r="P7" s="363"/>
      <c r="Q7" s="363"/>
      <c r="R7" s="364" t="s">
        <v>24</v>
      </c>
      <c r="S7" s="363" t="s">
        <v>25</v>
      </c>
      <c r="T7" s="363"/>
      <c r="U7" s="349" t="s">
        <v>27</v>
      </c>
      <c r="V7" s="350" t="s">
        <v>237</v>
      </c>
      <c r="W7" s="227"/>
      <c r="X7" s="227"/>
      <c r="Y7" s="227"/>
      <c r="Z7" s="227"/>
    </row>
    <row r="8" spans="1:26" ht="15" customHeight="1">
      <c r="A8" s="234" t="s">
        <v>29</v>
      </c>
      <c r="B8" s="366"/>
      <c r="C8" s="368"/>
      <c r="D8" s="370"/>
      <c r="E8" s="372"/>
      <c r="F8" s="360"/>
      <c r="G8" s="360"/>
      <c r="H8" s="360"/>
      <c r="I8" s="360"/>
      <c r="J8" s="362"/>
      <c r="K8" s="235">
        <v>1</v>
      </c>
      <c r="L8" s="235">
        <v>2</v>
      </c>
      <c r="M8" s="235">
        <v>3</v>
      </c>
      <c r="N8" s="235" t="s">
        <v>147</v>
      </c>
      <c r="O8" s="235">
        <v>4</v>
      </c>
      <c r="P8" s="235">
        <v>5</v>
      </c>
      <c r="Q8" s="235">
        <v>6</v>
      </c>
      <c r="R8" s="364"/>
      <c r="S8" s="363"/>
      <c r="T8" s="363"/>
      <c r="U8" s="345"/>
      <c r="V8" s="350"/>
      <c r="W8" s="227"/>
      <c r="X8" s="227"/>
      <c r="Y8" s="227"/>
      <c r="Z8" s="227"/>
    </row>
    <row r="9" spans="1:26" s="253" customFormat="1" ht="20.100000000000001" customHeight="1">
      <c r="A9" s="236">
        <v>1</v>
      </c>
      <c r="B9" s="237">
        <v>68</v>
      </c>
      <c r="C9" s="238" t="s">
        <v>248</v>
      </c>
      <c r="D9" s="239" t="s">
        <v>249</v>
      </c>
      <c r="E9" s="240">
        <v>35910</v>
      </c>
      <c r="F9" s="241">
        <f>IF(COUNT(E9)=0,"---",42434-E9)</f>
        <v>6524</v>
      </c>
      <c r="G9" s="242" t="s">
        <v>50</v>
      </c>
      <c r="H9" s="243" t="s">
        <v>51</v>
      </c>
      <c r="I9" s="244">
        <v>1</v>
      </c>
      <c r="J9" s="245"/>
      <c r="K9" s="246">
        <v>8.2100000000000009</v>
      </c>
      <c r="L9" s="246">
        <v>7.94</v>
      </c>
      <c r="M9" s="246">
        <v>7.96</v>
      </c>
      <c r="N9" s="247">
        <v>2</v>
      </c>
      <c r="O9" s="246">
        <v>7.72</v>
      </c>
      <c r="P9" s="246">
        <v>8</v>
      </c>
      <c r="Q9" s="246">
        <v>7.44</v>
      </c>
      <c r="R9" s="248">
        <v>8.2100000000000009</v>
      </c>
      <c r="S9" s="249">
        <v>8.2100000000000009</v>
      </c>
      <c r="T9" s="249"/>
      <c r="U9" s="250" t="s">
        <v>52</v>
      </c>
      <c r="V9" s="251" t="s">
        <v>250</v>
      </c>
      <c r="W9" s="252"/>
      <c r="X9" s="252"/>
      <c r="Y9" s="252"/>
      <c r="Z9" s="252"/>
    </row>
    <row r="10" spans="1:26" s="253" customFormat="1" ht="20.100000000000001" customHeight="1">
      <c r="A10" s="236">
        <v>2</v>
      </c>
      <c r="B10" s="237">
        <v>67</v>
      </c>
      <c r="C10" s="238" t="s">
        <v>129</v>
      </c>
      <c r="D10" s="239" t="s">
        <v>130</v>
      </c>
      <c r="E10" s="240">
        <v>35930</v>
      </c>
      <c r="F10" s="241">
        <f>IF(COUNT(E10)=0,"---",42434-E10)</f>
        <v>6504</v>
      </c>
      <c r="G10" s="242" t="s">
        <v>50</v>
      </c>
      <c r="H10" s="243" t="s">
        <v>51</v>
      </c>
      <c r="I10" s="244">
        <v>1</v>
      </c>
      <c r="J10" s="245"/>
      <c r="K10" s="246">
        <v>6.38</v>
      </c>
      <c r="L10" s="246">
        <v>6.34</v>
      </c>
      <c r="M10" s="246">
        <v>6.29</v>
      </c>
      <c r="N10" s="247">
        <v>1</v>
      </c>
      <c r="O10" s="246">
        <v>6.17</v>
      </c>
      <c r="P10" s="246">
        <v>5.74</v>
      </c>
      <c r="Q10" s="246">
        <v>6</v>
      </c>
      <c r="R10" s="248">
        <v>6.38</v>
      </c>
      <c r="S10" s="249">
        <v>6.38</v>
      </c>
      <c r="T10" s="249"/>
      <c r="U10" s="250" t="s">
        <v>52</v>
      </c>
      <c r="V10" s="251" t="s">
        <v>250</v>
      </c>
      <c r="W10" s="252"/>
      <c r="X10" s="252"/>
      <c r="Y10" s="252"/>
      <c r="Z10" s="252"/>
    </row>
    <row r="12" spans="1:26" ht="20.100000000000001" customHeight="1">
      <c r="A12" s="227"/>
      <c r="B12" s="227"/>
      <c r="C12" s="228" t="s">
        <v>251</v>
      </c>
      <c r="D12" s="227"/>
      <c r="E12" s="229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</row>
    <row r="13" spans="1:26" ht="2.1" customHeight="1">
      <c r="A13" s="227"/>
      <c r="B13" s="227"/>
      <c r="C13" s="227"/>
      <c r="D13" s="227"/>
      <c r="E13" s="229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</row>
    <row r="14" spans="1:26" ht="20.100000000000001" customHeight="1">
      <c r="A14" s="230"/>
      <c r="B14" s="227"/>
      <c r="C14" s="227"/>
      <c r="D14" s="227"/>
      <c r="E14" s="231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32"/>
      <c r="S14" s="232"/>
      <c r="T14" s="232"/>
      <c r="U14" s="227"/>
      <c r="V14" s="227"/>
      <c r="W14" s="227"/>
      <c r="X14" s="227"/>
      <c r="Y14" s="227"/>
      <c r="Z14" s="227"/>
    </row>
    <row r="15" spans="1:26" ht="20.100000000000001" customHeight="1">
      <c r="A15" s="233" t="s">
        <v>14</v>
      </c>
      <c r="B15" s="365" t="s">
        <v>15</v>
      </c>
      <c r="C15" s="367" t="s">
        <v>16</v>
      </c>
      <c r="D15" s="369" t="s">
        <v>17</v>
      </c>
      <c r="E15" s="371" t="s">
        <v>18</v>
      </c>
      <c r="F15" s="359" t="s">
        <v>19</v>
      </c>
      <c r="G15" s="359" t="s">
        <v>20</v>
      </c>
      <c r="H15" s="359" t="s">
        <v>21</v>
      </c>
      <c r="I15" s="359" t="s">
        <v>22</v>
      </c>
      <c r="J15" s="361" t="s">
        <v>23</v>
      </c>
      <c r="K15" s="363" t="s">
        <v>146</v>
      </c>
      <c r="L15" s="363"/>
      <c r="M15" s="363"/>
      <c r="N15" s="363"/>
      <c r="O15" s="363"/>
      <c r="P15" s="363"/>
      <c r="Q15" s="363"/>
      <c r="R15" s="364" t="s">
        <v>24</v>
      </c>
      <c r="S15" s="363" t="s">
        <v>25</v>
      </c>
      <c r="T15" s="363" t="s">
        <v>26</v>
      </c>
      <c r="U15" s="349" t="s">
        <v>27</v>
      </c>
      <c r="V15" s="350" t="s">
        <v>237</v>
      </c>
      <c r="W15" s="227"/>
      <c r="X15" s="227"/>
      <c r="Y15" s="227"/>
      <c r="Z15" s="227"/>
    </row>
    <row r="16" spans="1:26" ht="15" customHeight="1">
      <c r="A16" s="254" t="s">
        <v>31</v>
      </c>
      <c r="B16" s="366"/>
      <c r="C16" s="368"/>
      <c r="D16" s="370"/>
      <c r="E16" s="372"/>
      <c r="F16" s="360"/>
      <c r="G16" s="360"/>
      <c r="H16" s="360"/>
      <c r="I16" s="360"/>
      <c r="J16" s="362"/>
      <c r="K16" s="235">
        <v>1</v>
      </c>
      <c r="L16" s="235">
        <v>2</v>
      </c>
      <c r="M16" s="235">
        <v>3</v>
      </c>
      <c r="N16" s="235" t="s">
        <v>147</v>
      </c>
      <c r="O16" s="235">
        <v>4</v>
      </c>
      <c r="P16" s="235">
        <v>5</v>
      </c>
      <c r="Q16" s="235">
        <v>6</v>
      </c>
      <c r="R16" s="364"/>
      <c r="S16" s="363"/>
      <c r="T16" s="363"/>
      <c r="U16" s="345"/>
      <c r="V16" s="350"/>
      <c r="W16" s="227"/>
      <c r="X16" s="227"/>
      <c r="Y16" s="227"/>
      <c r="Z16" s="227"/>
    </row>
    <row r="17" spans="1:26" s="253" customFormat="1" ht="20.100000000000001" customHeight="1">
      <c r="A17" s="236">
        <v>1</v>
      </c>
      <c r="B17" s="237">
        <v>2</v>
      </c>
      <c r="C17" s="238" t="s">
        <v>215</v>
      </c>
      <c r="D17" s="239" t="s">
        <v>216</v>
      </c>
      <c r="E17" s="240">
        <v>19859</v>
      </c>
      <c r="F17" s="241">
        <f t="shared" ref="F17:F27" si="0">IF(COUNT(E17)=0,"---",42434-E17)</f>
        <v>22575</v>
      </c>
      <c r="G17" s="242" t="s">
        <v>50</v>
      </c>
      <c r="H17" s="243" t="s">
        <v>92</v>
      </c>
      <c r="I17" s="244">
        <v>1</v>
      </c>
      <c r="J17" s="245">
        <v>1.3061</v>
      </c>
      <c r="K17" s="246">
        <v>8.6</v>
      </c>
      <c r="L17" s="246">
        <v>8.23</v>
      </c>
      <c r="M17" s="246" t="s">
        <v>148</v>
      </c>
      <c r="N17" s="247">
        <v>7</v>
      </c>
      <c r="O17" s="246">
        <v>8.6</v>
      </c>
      <c r="P17" s="246">
        <v>8.91</v>
      </c>
      <c r="Q17" s="246">
        <v>8.6</v>
      </c>
      <c r="R17" s="248">
        <f t="shared" ref="R17:R26" si="1">MAX(K17:M17,O17:Q17)</f>
        <v>8.91</v>
      </c>
      <c r="S17" s="249">
        <f t="shared" ref="S17:S26" si="2">R17*I17</f>
        <v>8.91</v>
      </c>
      <c r="T17" s="249">
        <f t="shared" ref="T17:T26" si="3">S17*J17</f>
        <v>11.637351000000001</v>
      </c>
      <c r="U17" s="250"/>
      <c r="V17" s="251" t="s">
        <v>250</v>
      </c>
      <c r="W17" s="252"/>
      <c r="X17" s="252"/>
      <c r="Y17" s="252"/>
      <c r="Z17" s="252"/>
    </row>
    <row r="18" spans="1:26" s="253" customFormat="1" ht="20.100000000000001" customHeight="1">
      <c r="A18" s="236">
        <v>2</v>
      </c>
      <c r="B18" s="237">
        <v>41</v>
      </c>
      <c r="C18" s="238" t="s">
        <v>252</v>
      </c>
      <c r="D18" s="239" t="s">
        <v>253</v>
      </c>
      <c r="E18" s="240">
        <v>19341</v>
      </c>
      <c r="F18" s="241">
        <f t="shared" si="0"/>
        <v>23093</v>
      </c>
      <c r="G18" s="242" t="s">
        <v>50</v>
      </c>
      <c r="H18" s="243" t="s">
        <v>74</v>
      </c>
      <c r="I18" s="244">
        <v>1</v>
      </c>
      <c r="J18" s="245">
        <v>1.3841000000000001</v>
      </c>
      <c r="K18" s="246">
        <v>8.16</v>
      </c>
      <c r="L18" s="246">
        <v>8.1999999999999993</v>
      </c>
      <c r="M18" s="246">
        <v>7.88</v>
      </c>
      <c r="N18" s="247">
        <v>8</v>
      </c>
      <c r="O18" s="246">
        <v>7.78</v>
      </c>
      <c r="P18" s="246">
        <v>7.48</v>
      </c>
      <c r="Q18" s="246">
        <v>7.86</v>
      </c>
      <c r="R18" s="248">
        <f t="shared" si="1"/>
        <v>8.1999999999999993</v>
      </c>
      <c r="S18" s="249">
        <f t="shared" si="2"/>
        <v>8.1999999999999993</v>
      </c>
      <c r="T18" s="249">
        <f t="shared" si="3"/>
        <v>11.34962</v>
      </c>
      <c r="U18" s="250"/>
      <c r="V18" s="251" t="s">
        <v>250</v>
      </c>
      <c r="W18" s="252"/>
      <c r="X18" s="252"/>
      <c r="Y18" s="252"/>
      <c r="Z18" s="252"/>
    </row>
    <row r="19" spans="1:26" s="253" customFormat="1" ht="20.100000000000001" customHeight="1">
      <c r="A19" s="236">
        <v>3</v>
      </c>
      <c r="B19" s="237">
        <v>37</v>
      </c>
      <c r="C19" s="238" t="s">
        <v>211</v>
      </c>
      <c r="D19" s="239" t="s">
        <v>212</v>
      </c>
      <c r="E19" s="240">
        <v>26522</v>
      </c>
      <c r="F19" s="241">
        <f t="shared" si="0"/>
        <v>15912</v>
      </c>
      <c r="G19" s="242" t="s">
        <v>50</v>
      </c>
      <c r="H19" s="243" t="s">
        <v>74</v>
      </c>
      <c r="I19" s="244">
        <v>1</v>
      </c>
      <c r="J19" s="245">
        <v>1.077</v>
      </c>
      <c r="K19" s="246">
        <v>10.28</v>
      </c>
      <c r="L19" s="246">
        <v>10.24</v>
      </c>
      <c r="M19" s="246" t="s">
        <v>148</v>
      </c>
      <c r="N19" s="247">
        <v>6</v>
      </c>
      <c r="O19" s="246" t="s">
        <v>148</v>
      </c>
      <c r="P19" s="246" t="s">
        <v>148</v>
      </c>
      <c r="Q19" s="246" t="s">
        <v>148</v>
      </c>
      <c r="R19" s="248">
        <f t="shared" si="1"/>
        <v>10.28</v>
      </c>
      <c r="S19" s="249">
        <f t="shared" si="2"/>
        <v>10.28</v>
      </c>
      <c r="T19" s="249">
        <f t="shared" si="3"/>
        <v>11.071559999999998</v>
      </c>
      <c r="U19" s="250"/>
      <c r="V19" s="251" t="s">
        <v>254</v>
      </c>
      <c r="W19" s="252"/>
      <c r="X19" s="252"/>
      <c r="Y19" s="252"/>
      <c r="Z19" s="252"/>
    </row>
    <row r="20" spans="1:26" s="253" customFormat="1" ht="20.100000000000001" customHeight="1">
      <c r="A20" s="236">
        <v>4</v>
      </c>
      <c r="B20" s="237">
        <v>62</v>
      </c>
      <c r="C20" s="238" t="s">
        <v>126</v>
      </c>
      <c r="D20" s="239" t="s">
        <v>100</v>
      </c>
      <c r="E20" s="240">
        <v>22836</v>
      </c>
      <c r="F20" s="241">
        <f t="shared" si="0"/>
        <v>19598</v>
      </c>
      <c r="G20" s="242" t="s">
        <v>101</v>
      </c>
      <c r="H20" s="243" t="s">
        <v>51</v>
      </c>
      <c r="I20" s="244">
        <v>1.1000000000000001</v>
      </c>
      <c r="J20" s="245">
        <v>1.2198</v>
      </c>
      <c r="K20" s="246">
        <v>7.52</v>
      </c>
      <c r="L20" s="246">
        <v>7.74</v>
      </c>
      <c r="M20" s="246" t="s">
        <v>148</v>
      </c>
      <c r="N20" s="247">
        <v>4</v>
      </c>
      <c r="O20" s="246">
        <v>7.72</v>
      </c>
      <c r="P20" s="246">
        <v>8.08</v>
      </c>
      <c r="Q20" s="246">
        <v>7.43</v>
      </c>
      <c r="R20" s="248">
        <f t="shared" si="1"/>
        <v>8.08</v>
      </c>
      <c r="S20" s="249">
        <f t="shared" si="2"/>
        <v>8.8880000000000017</v>
      </c>
      <c r="T20" s="249">
        <f t="shared" si="3"/>
        <v>10.841582400000002</v>
      </c>
      <c r="U20" s="250" t="s">
        <v>81</v>
      </c>
      <c r="V20" s="251" t="s">
        <v>255</v>
      </c>
      <c r="W20" s="252"/>
      <c r="X20" s="252"/>
      <c r="Y20" s="252"/>
      <c r="Z20" s="252"/>
    </row>
    <row r="21" spans="1:26" s="253" customFormat="1" ht="20.100000000000001" customHeight="1">
      <c r="A21" s="236">
        <v>5</v>
      </c>
      <c r="B21" s="237">
        <v>35</v>
      </c>
      <c r="C21" s="238" t="s">
        <v>96</v>
      </c>
      <c r="D21" s="239" t="s">
        <v>97</v>
      </c>
      <c r="E21" s="240">
        <v>21585</v>
      </c>
      <c r="F21" s="241">
        <f t="shared" si="0"/>
        <v>20849</v>
      </c>
      <c r="G21" s="242" t="s">
        <v>66</v>
      </c>
      <c r="H21" s="243" t="s">
        <v>74</v>
      </c>
      <c r="I21" s="244">
        <v>1.1000000000000001</v>
      </c>
      <c r="J21" s="245">
        <v>1.3325</v>
      </c>
      <c r="K21" s="246">
        <v>7.22</v>
      </c>
      <c r="L21" s="246">
        <v>7.31</v>
      </c>
      <c r="M21" s="246" t="s">
        <v>148</v>
      </c>
      <c r="N21" s="247">
        <v>5</v>
      </c>
      <c r="O21" s="246">
        <v>7.04</v>
      </c>
      <c r="P21" s="246">
        <v>7.21</v>
      </c>
      <c r="Q21" s="246" t="s">
        <v>148</v>
      </c>
      <c r="R21" s="248">
        <f t="shared" si="1"/>
        <v>7.31</v>
      </c>
      <c r="S21" s="249">
        <f t="shared" si="2"/>
        <v>8.0410000000000004</v>
      </c>
      <c r="T21" s="249">
        <f t="shared" si="3"/>
        <v>10.7146325</v>
      </c>
      <c r="U21" s="250"/>
      <c r="V21" s="251" t="s">
        <v>255</v>
      </c>
      <c r="W21" s="252"/>
      <c r="X21" s="252"/>
      <c r="Y21" s="252"/>
      <c r="Z21" s="252"/>
    </row>
    <row r="22" spans="1:26" s="253" customFormat="1" ht="20.100000000000001" customHeight="1">
      <c r="A22" s="236">
        <v>6</v>
      </c>
      <c r="B22" s="237">
        <v>25</v>
      </c>
      <c r="C22" s="238" t="s">
        <v>222</v>
      </c>
      <c r="D22" s="239" t="s">
        <v>223</v>
      </c>
      <c r="E22" s="240">
        <v>19452</v>
      </c>
      <c r="F22" s="241">
        <f t="shared" si="0"/>
        <v>22982</v>
      </c>
      <c r="G22" s="242" t="s">
        <v>224</v>
      </c>
      <c r="H22" s="243" t="s">
        <v>35</v>
      </c>
      <c r="I22" s="244">
        <v>1.1000000000000001</v>
      </c>
      <c r="J22" s="245">
        <v>1.3439000000000001</v>
      </c>
      <c r="K22" s="246">
        <v>7</v>
      </c>
      <c r="L22" s="246" t="s">
        <v>148</v>
      </c>
      <c r="M22" s="246">
        <v>6.86</v>
      </c>
      <c r="N22" s="247">
        <v>3</v>
      </c>
      <c r="O22" s="246" t="s">
        <v>148</v>
      </c>
      <c r="P22" s="246" t="s">
        <v>148</v>
      </c>
      <c r="Q22" s="246">
        <v>6.78</v>
      </c>
      <c r="R22" s="248">
        <f t="shared" si="1"/>
        <v>7</v>
      </c>
      <c r="S22" s="249">
        <f t="shared" si="2"/>
        <v>7.7000000000000011</v>
      </c>
      <c r="T22" s="249">
        <f t="shared" si="3"/>
        <v>10.348030000000001</v>
      </c>
      <c r="U22" s="250" t="s">
        <v>36</v>
      </c>
      <c r="V22" s="251" t="s">
        <v>250</v>
      </c>
      <c r="W22" s="252"/>
      <c r="X22" s="252"/>
      <c r="Y22" s="252"/>
      <c r="Z22" s="252"/>
    </row>
    <row r="23" spans="1:26" s="253" customFormat="1" ht="20.100000000000001" customHeight="1">
      <c r="A23" s="236">
        <v>7</v>
      </c>
      <c r="B23" s="237">
        <v>39</v>
      </c>
      <c r="C23" s="238" t="s">
        <v>106</v>
      </c>
      <c r="D23" s="239" t="s">
        <v>107</v>
      </c>
      <c r="E23" s="240">
        <v>23311</v>
      </c>
      <c r="F23" s="241">
        <f t="shared" si="0"/>
        <v>19123</v>
      </c>
      <c r="G23" s="242" t="s">
        <v>34</v>
      </c>
      <c r="H23" s="243" t="s">
        <v>74</v>
      </c>
      <c r="I23" s="244">
        <v>1</v>
      </c>
      <c r="J23" s="245">
        <v>1.1943999999999999</v>
      </c>
      <c r="K23" s="246">
        <v>6.55</v>
      </c>
      <c r="L23" s="246">
        <v>7.6</v>
      </c>
      <c r="M23" s="246">
        <v>7.28</v>
      </c>
      <c r="N23" s="247">
        <v>2</v>
      </c>
      <c r="O23" s="246">
        <v>7.4</v>
      </c>
      <c r="P23" s="246">
        <v>7.53</v>
      </c>
      <c r="Q23" s="246" t="s">
        <v>148</v>
      </c>
      <c r="R23" s="248">
        <f t="shared" si="1"/>
        <v>7.6</v>
      </c>
      <c r="S23" s="249">
        <f t="shared" si="2"/>
        <v>7.6</v>
      </c>
      <c r="T23" s="249">
        <f t="shared" si="3"/>
        <v>9.0774399999999993</v>
      </c>
      <c r="U23" s="250"/>
      <c r="V23" s="251" t="s">
        <v>255</v>
      </c>
      <c r="W23" s="252"/>
      <c r="X23" s="252"/>
      <c r="Y23" s="252"/>
      <c r="Z23" s="252"/>
    </row>
    <row r="24" spans="1:26" s="253" customFormat="1" ht="20.100000000000001" customHeight="1">
      <c r="A24" s="236">
        <v>8</v>
      </c>
      <c r="B24" s="237">
        <v>21</v>
      </c>
      <c r="C24" s="238" t="s">
        <v>138</v>
      </c>
      <c r="D24" s="239" t="s">
        <v>112</v>
      </c>
      <c r="E24" s="240">
        <v>24809</v>
      </c>
      <c r="F24" s="241">
        <f t="shared" si="0"/>
        <v>17625</v>
      </c>
      <c r="G24" s="242" t="s">
        <v>63</v>
      </c>
      <c r="H24" s="243" t="s">
        <v>40</v>
      </c>
      <c r="I24" s="244">
        <v>1</v>
      </c>
      <c r="J24" s="245">
        <v>1.1846000000000001</v>
      </c>
      <c r="K24" s="246">
        <v>5.92</v>
      </c>
      <c r="L24" s="246">
        <v>6.12</v>
      </c>
      <c r="M24" s="246">
        <v>6.1</v>
      </c>
      <c r="N24" s="247">
        <v>1</v>
      </c>
      <c r="O24" s="246">
        <v>5.63</v>
      </c>
      <c r="P24" s="246">
        <v>5.86</v>
      </c>
      <c r="Q24" s="246">
        <v>6.32</v>
      </c>
      <c r="R24" s="248">
        <f t="shared" si="1"/>
        <v>6.32</v>
      </c>
      <c r="S24" s="249">
        <f t="shared" si="2"/>
        <v>6.32</v>
      </c>
      <c r="T24" s="249">
        <f t="shared" si="3"/>
        <v>7.4866720000000013</v>
      </c>
      <c r="U24" s="250" t="s">
        <v>36</v>
      </c>
      <c r="V24" s="251" t="s">
        <v>254</v>
      </c>
      <c r="W24" s="252"/>
      <c r="X24" s="252"/>
      <c r="Y24" s="252"/>
      <c r="Z24" s="252"/>
    </row>
    <row r="25" spans="1:26" s="253" customFormat="1" ht="20.100000000000001" customHeight="1">
      <c r="A25" s="236">
        <v>9</v>
      </c>
      <c r="B25" s="237">
        <v>24</v>
      </c>
      <c r="C25" s="238" t="s">
        <v>218</v>
      </c>
      <c r="D25" s="239" t="s">
        <v>219</v>
      </c>
      <c r="E25" s="240">
        <v>25368</v>
      </c>
      <c r="F25" s="241">
        <f t="shared" si="0"/>
        <v>17066</v>
      </c>
      <c r="G25" s="242" t="s">
        <v>63</v>
      </c>
      <c r="H25" s="243" t="s">
        <v>40</v>
      </c>
      <c r="I25" s="244">
        <v>1</v>
      </c>
      <c r="J25" s="245">
        <v>1.1359999999999999</v>
      </c>
      <c r="K25" s="246" t="s">
        <v>148</v>
      </c>
      <c r="L25" s="246">
        <v>5.2</v>
      </c>
      <c r="M25" s="246">
        <v>4.72</v>
      </c>
      <c r="N25" s="247"/>
      <c r="O25" s="246"/>
      <c r="P25" s="246"/>
      <c r="Q25" s="246"/>
      <c r="R25" s="248">
        <f t="shared" si="1"/>
        <v>5.2</v>
      </c>
      <c r="S25" s="249">
        <f t="shared" si="2"/>
        <v>5.2</v>
      </c>
      <c r="T25" s="249">
        <f t="shared" si="3"/>
        <v>5.9071999999999996</v>
      </c>
      <c r="U25" s="250" t="s">
        <v>36</v>
      </c>
      <c r="V25" s="251" t="s">
        <v>254</v>
      </c>
      <c r="W25" s="252"/>
      <c r="X25" s="252"/>
      <c r="Y25" s="252"/>
      <c r="Z25" s="252"/>
    </row>
    <row r="26" spans="1:26" s="253" customFormat="1" ht="20.100000000000001" customHeight="1">
      <c r="A26" s="236">
        <v>10</v>
      </c>
      <c r="B26" s="237">
        <v>4</v>
      </c>
      <c r="C26" s="238" t="s">
        <v>109</v>
      </c>
      <c r="D26" s="239" t="s">
        <v>110</v>
      </c>
      <c r="E26" s="240">
        <v>25721</v>
      </c>
      <c r="F26" s="241">
        <f t="shared" si="0"/>
        <v>16713</v>
      </c>
      <c r="G26" s="242" t="s">
        <v>50</v>
      </c>
      <c r="H26" s="243" t="s">
        <v>47</v>
      </c>
      <c r="I26" s="244">
        <v>1</v>
      </c>
      <c r="J26" s="245">
        <v>1.1131</v>
      </c>
      <c r="K26" s="246">
        <v>4.4800000000000004</v>
      </c>
      <c r="L26" s="246">
        <v>3.78</v>
      </c>
      <c r="M26" s="246">
        <v>5.04</v>
      </c>
      <c r="N26" s="247"/>
      <c r="O26" s="246"/>
      <c r="P26" s="246"/>
      <c r="Q26" s="246"/>
      <c r="R26" s="248">
        <f t="shared" si="1"/>
        <v>5.04</v>
      </c>
      <c r="S26" s="249">
        <f t="shared" si="2"/>
        <v>5.04</v>
      </c>
      <c r="T26" s="249">
        <f t="shared" si="3"/>
        <v>5.6100240000000001</v>
      </c>
      <c r="U26" s="250"/>
      <c r="V26" s="251" t="s">
        <v>254</v>
      </c>
      <c r="W26" s="252"/>
      <c r="X26" s="252"/>
      <c r="Y26" s="252"/>
      <c r="Z26" s="252"/>
    </row>
    <row r="27" spans="1:26" s="253" customFormat="1" ht="20.100000000000001" customHeight="1">
      <c r="A27" s="236"/>
      <c r="B27" s="237">
        <v>72</v>
      </c>
      <c r="C27" s="238" t="s">
        <v>139</v>
      </c>
      <c r="D27" s="239" t="s">
        <v>140</v>
      </c>
      <c r="E27" s="240">
        <v>22493</v>
      </c>
      <c r="F27" s="241">
        <f t="shared" si="0"/>
        <v>19941</v>
      </c>
      <c r="G27" s="242" t="s">
        <v>66</v>
      </c>
      <c r="H27" s="243" t="s">
        <v>94</v>
      </c>
      <c r="I27" s="244">
        <v>1.1000000000000001</v>
      </c>
      <c r="J27" s="245">
        <v>1.2462</v>
      </c>
      <c r="K27" s="246" t="s">
        <v>148</v>
      </c>
      <c r="L27" s="246" t="s">
        <v>148</v>
      </c>
      <c r="M27" s="246" t="s">
        <v>148</v>
      </c>
      <c r="N27" s="247"/>
      <c r="O27" s="246"/>
      <c r="P27" s="246"/>
      <c r="Q27" s="246"/>
      <c r="R27" s="248" t="s">
        <v>176</v>
      </c>
      <c r="S27" s="249"/>
      <c r="T27" s="249">
        <f>S27*J27</f>
        <v>0</v>
      </c>
      <c r="U27" s="250" t="s">
        <v>36</v>
      </c>
      <c r="V27" s="251" t="s">
        <v>255</v>
      </c>
      <c r="W27" s="252"/>
      <c r="X27" s="252"/>
      <c r="Y27" s="252"/>
      <c r="Z27" s="252"/>
    </row>
    <row r="28" spans="1:26" s="253" customFormat="1" ht="20.100000000000001" customHeight="1">
      <c r="A28" s="236"/>
      <c r="B28" s="237">
        <v>23</v>
      </c>
      <c r="C28" s="238" t="s">
        <v>256</v>
      </c>
      <c r="D28" s="239" t="s">
        <v>257</v>
      </c>
      <c r="E28" s="240">
        <v>24449</v>
      </c>
      <c r="F28" s="241">
        <f t="shared" ref="F28:F31" si="4">IF(COUNT(E28)=0,"---",42434-E28)</f>
        <v>17985</v>
      </c>
      <c r="G28" s="242" t="s">
        <v>63</v>
      </c>
      <c r="H28" s="243" t="s">
        <v>40</v>
      </c>
      <c r="I28" s="244">
        <v>1</v>
      </c>
      <c r="J28" s="245">
        <v>1.2105999999999999</v>
      </c>
      <c r="K28" s="246"/>
      <c r="L28" s="246"/>
      <c r="M28" s="246"/>
      <c r="N28" s="247"/>
      <c r="O28" s="246"/>
      <c r="P28" s="246"/>
      <c r="Q28" s="246"/>
      <c r="R28" s="248" t="s">
        <v>75</v>
      </c>
      <c r="S28" s="249"/>
      <c r="T28" s="249">
        <f t="shared" ref="T28:T31" si="5">S28*J28</f>
        <v>0</v>
      </c>
      <c r="U28" s="250" t="s">
        <v>36</v>
      </c>
      <c r="V28" s="251" t="s">
        <v>254</v>
      </c>
      <c r="W28" s="252"/>
      <c r="X28" s="252"/>
      <c r="Y28" s="252"/>
      <c r="Z28" s="252"/>
    </row>
    <row r="29" spans="1:26" s="253" customFormat="1" ht="20.100000000000001" customHeight="1">
      <c r="A29" s="236"/>
      <c r="B29" s="237">
        <v>3</v>
      </c>
      <c r="C29" s="238" t="s">
        <v>225</v>
      </c>
      <c r="D29" s="239" t="s">
        <v>226</v>
      </c>
      <c r="E29" s="240">
        <v>21933</v>
      </c>
      <c r="F29" s="241">
        <f t="shared" si="4"/>
        <v>20501</v>
      </c>
      <c r="G29" s="242" t="s">
        <v>34</v>
      </c>
      <c r="H29" s="243" t="s">
        <v>47</v>
      </c>
      <c r="I29" s="244">
        <v>1</v>
      </c>
      <c r="J29" s="245">
        <v>1.3025</v>
      </c>
      <c r="K29" s="246"/>
      <c r="L29" s="246"/>
      <c r="M29" s="246"/>
      <c r="N29" s="247"/>
      <c r="O29" s="246"/>
      <c r="P29" s="246"/>
      <c r="Q29" s="246"/>
      <c r="R29" s="248" t="s">
        <v>75</v>
      </c>
      <c r="S29" s="249"/>
      <c r="T29" s="249">
        <f t="shared" si="5"/>
        <v>0</v>
      </c>
      <c r="U29" s="250"/>
      <c r="V29" s="251" t="s">
        <v>255</v>
      </c>
      <c r="W29" s="252"/>
      <c r="X29" s="252"/>
      <c r="Y29" s="252"/>
      <c r="Z29" s="252"/>
    </row>
    <row r="30" spans="1:26" s="253" customFormat="1" ht="20.100000000000001" customHeight="1">
      <c r="A30" s="236"/>
      <c r="B30" s="237">
        <v>64</v>
      </c>
      <c r="C30" s="238" t="s">
        <v>111</v>
      </c>
      <c r="D30" s="239" t="s">
        <v>128</v>
      </c>
      <c r="E30" s="240">
        <v>21607</v>
      </c>
      <c r="F30" s="241">
        <f t="shared" si="4"/>
        <v>20827</v>
      </c>
      <c r="G30" s="242" t="s">
        <v>50</v>
      </c>
      <c r="H30" s="243" t="s">
        <v>51</v>
      </c>
      <c r="I30" s="244">
        <v>1</v>
      </c>
      <c r="J30" s="245">
        <v>1.3325</v>
      </c>
      <c r="K30" s="246"/>
      <c r="L30" s="246"/>
      <c r="M30" s="246"/>
      <c r="N30" s="247"/>
      <c r="O30" s="246"/>
      <c r="P30" s="246"/>
      <c r="Q30" s="246"/>
      <c r="R30" s="248" t="s">
        <v>75</v>
      </c>
      <c r="S30" s="249"/>
      <c r="T30" s="249">
        <f t="shared" si="5"/>
        <v>0</v>
      </c>
      <c r="U30" s="250" t="s">
        <v>81</v>
      </c>
      <c r="V30" s="251" t="s">
        <v>255</v>
      </c>
      <c r="W30" s="252"/>
      <c r="X30" s="252"/>
      <c r="Y30" s="252"/>
      <c r="Z30" s="252"/>
    </row>
    <row r="31" spans="1:26" s="253" customFormat="1" ht="20.100000000000001" customHeight="1">
      <c r="A31" s="236"/>
      <c r="B31" s="237">
        <v>42</v>
      </c>
      <c r="C31" s="238" t="s">
        <v>220</v>
      </c>
      <c r="D31" s="239" t="s">
        <v>221</v>
      </c>
      <c r="E31" s="240">
        <v>20469</v>
      </c>
      <c r="F31" s="241">
        <f t="shared" si="4"/>
        <v>21965</v>
      </c>
      <c r="G31" s="242" t="s">
        <v>50</v>
      </c>
      <c r="H31" s="243" t="s">
        <v>74</v>
      </c>
      <c r="I31" s="244">
        <v>1</v>
      </c>
      <c r="J31" s="245">
        <v>1.2703</v>
      </c>
      <c r="K31" s="246"/>
      <c r="L31" s="246"/>
      <c r="M31" s="246"/>
      <c r="N31" s="247"/>
      <c r="O31" s="246"/>
      <c r="P31" s="246"/>
      <c r="Q31" s="246"/>
      <c r="R31" s="248" t="s">
        <v>75</v>
      </c>
      <c r="S31" s="249"/>
      <c r="T31" s="249">
        <f t="shared" si="5"/>
        <v>0</v>
      </c>
      <c r="U31" s="250"/>
      <c r="V31" s="251" t="s">
        <v>250</v>
      </c>
      <c r="W31" s="252"/>
      <c r="X31" s="252"/>
      <c r="Y31" s="252"/>
      <c r="Z31" s="252"/>
    </row>
  </sheetData>
  <mergeCells count="30">
    <mergeCell ref="G7:G8"/>
    <mergeCell ref="B7:B8"/>
    <mergeCell ref="C7:C8"/>
    <mergeCell ref="D7:D8"/>
    <mergeCell ref="E7:E8"/>
    <mergeCell ref="F7:F8"/>
    <mergeCell ref="T7:T8"/>
    <mergeCell ref="U7:U8"/>
    <mergeCell ref="V7:V8"/>
    <mergeCell ref="B15:B16"/>
    <mergeCell ref="C15:C16"/>
    <mergeCell ref="D15:D16"/>
    <mergeCell ref="E15:E16"/>
    <mergeCell ref="F15:F16"/>
    <mergeCell ref="G15:G16"/>
    <mergeCell ref="H15:H16"/>
    <mergeCell ref="H7:H8"/>
    <mergeCell ref="I7:I8"/>
    <mergeCell ref="J7:J8"/>
    <mergeCell ref="K7:Q7"/>
    <mergeCell ref="R7:R8"/>
    <mergeCell ref="S7:S8"/>
    <mergeCell ref="U15:U16"/>
    <mergeCell ref="V15:V16"/>
    <mergeCell ref="I15:I16"/>
    <mergeCell ref="J15:J16"/>
    <mergeCell ref="K15:Q15"/>
    <mergeCell ref="R15:R16"/>
    <mergeCell ref="S15:S16"/>
    <mergeCell ref="T15:T16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showZeros="0" workbookViewId="0">
      <selection activeCell="A4" sqref="A4"/>
    </sheetView>
  </sheetViews>
  <sheetFormatPr defaultColWidth="9.109375" defaultRowHeight="13.2"/>
  <cols>
    <col min="1" max="4" width="3.109375" style="70" customWidth="1"/>
    <col min="5" max="5" width="4.5546875" style="70" customWidth="1"/>
    <col min="6" max="6" width="10" style="70" customWidth="1"/>
    <col min="7" max="7" width="12.44140625" style="70" customWidth="1"/>
    <col min="8" max="8" width="9" style="70" customWidth="1"/>
    <col min="9" max="9" width="5" style="70" bestFit="1" customWidth="1"/>
    <col min="10" max="10" width="3.44140625" style="70" customWidth="1"/>
    <col min="11" max="11" width="7.6640625" style="70" bestFit="1" customWidth="1"/>
    <col min="12" max="12" width="4.44140625" style="70" customWidth="1"/>
    <col min="13" max="13" width="5.109375" style="70" customWidth="1"/>
    <col min="14" max="20" width="4.6640625" style="70" customWidth="1"/>
    <col min="21" max="23" width="5.33203125" style="70" customWidth="1"/>
    <col min="24" max="24" width="9.109375" style="70" customWidth="1"/>
    <col min="25" max="29" width="9.5546875" style="70" customWidth="1"/>
    <col min="30" max="16384" width="9.109375" style="70"/>
  </cols>
  <sheetData>
    <row r="1" spans="1:29" ht="20.25" customHeight="1">
      <c r="A1" s="69" t="s">
        <v>82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9" ht="12.75" customHeight="1">
      <c r="A2" s="95"/>
      <c r="E2" s="72" t="s">
        <v>227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9" ht="12.75" customHeight="1">
      <c r="E3" s="72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9" ht="20.100000000000001" customHeight="1">
      <c r="A4" s="74"/>
      <c r="B4" s="74"/>
      <c r="C4" s="74"/>
      <c r="D4" s="74"/>
      <c r="E4" s="74"/>
      <c r="F4" s="100" t="s">
        <v>233</v>
      </c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</row>
    <row r="5" spans="1:29" ht="2.1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</row>
    <row r="6" spans="1:29" ht="20.100000000000001" customHeight="1">
      <c r="A6" s="101"/>
      <c r="B6" s="101"/>
      <c r="C6" s="101"/>
      <c r="D6" s="101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7"/>
      <c r="V6" s="77"/>
      <c r="W6" s="77"/>
      <c r="X6" s="74"/>
      <c r="Y6" s="74"/>
      <c r="Z6" s="74"/>
      <c r="AA6" s="74"/>
      <c r="AB6" s="74"/>
      <c r="AC6" s="74"/>
    </row>
    <row r="7" spans="1:29" ht="20.100000000000001" customHeight="1">
      <c r="A7" s="291" t="s">
        <v>14</v>
      </c>
      <c r="B7" s="292"/>
      <c r="C7" s="292"/>
      <c r="D7" s="293"/>
      <c r="E7" s="281" t="s">
        <v>15</v>
      </c>
      <c r="F7" s="283" t="s">
        <v>16</v>
      </c>
      <c r="G7" s="285" t="s">
        <v>17</v>
      </c>
      <c r="H7" s="287" t="s">
        <v>18</v>
      </c>
      <c r="I7" s="276" t="s">
        <v>19</v>
      </c>
      <c r="J7" s="276" t="s">
        <v>20</v>
      </c>
      <c r="K7" s="276" t="s">
        <v>21</v>
      </c>
      <c r="L7" s="276" t="s">
        <v>22</v>
      </c>
      <c r="M7" s="287" t="s">
        <v>23</v>
      </c>
      <c r="N7" s="279" t="s">
        <v>146</v>
      </c>
      <c r="O7" s="279"/>
      <c r="P7" s="279"/>
      <c r="Q7" s="279"/>
      <c r="R7" s="279"/>
      <c r="S7" s="279"/>
      <c r="T7" s="279"/>
      <c r="U7" s="278" t="s">
        <v>24</v>
      </c>
      <c r="V7" s="279" t="s">
        <v>25</v>
      </c>
      <c r="W7" s="279" t="s">
        <v>26</v>
      </c>
      <c r="X7" s="280" t="s">
        <v>27</v>
      </c>
      <c r="Y7" s="74"/>
      <c r="Z7" s="74"/>
      <c r="AA7" s="74"/>
      <c r="AB7" s="74"/>
      <c r="AC7" s="74"/>
    </row>
    <row r="8" spans="1:29" ht="15" customHeight="1">
      <c r="A8" s="167" t="s">
        <v>28</v>
      </c>
      <c r="B8" s="181" t="s">
        <v>29</v>
      </c>
      <c r="C8" s="182" t="s">
        <v>30</v>
      </c>
      <c r="D8" s="183" t="s">
        <v>31</v>
      </c>
      <c r="E8" s="282"/>
      <c r="F8" s="284"/>
      <c r="G8" s="286"/>
      <c r="H8" s="288"/>
      <c r="I8" s="277"/>
      <c r="J8" s="277"/>
      <c r="K8" s="277"/>
      <c r="L8" s="277"/>
      <c r="M8" s="288"/>
      <c r="N8" s="162">
        <v>1</v>
      </c>
      <c r="O8" s="162">
        <v>2</v>
      </c>
      <c r="P8" s="162">
        <v>3</v>
      </c>
      <c r="Q8" s="162" t="s">
        <v>147</v>
      </c>
      <c r="R8" s="162">
        <v>4</v>
      </c>
      <c r="S8" s="162">
        <v>5</v>
      </c>
      <c r="T8" s="162">
        <v>6</v>
      </c>
      <c r="U8" s="278"/>
      <c r="V8" s="279"/>
      <c r="W8" s="279"/>
      <c r="X8" s="257"/>
      <c r="Y8" s="74"/>
      <c r="Z8" s="74"/>
      <c r="AA8" s="74"/>
      <c r="AB8" s="74"/>
      <c r="AC8" s="74"/>
    </row>
    <row r="9" spans="1:29" ht="20.100000000000001" customHeight="1">
      <c r="A9" s="184">
        <v>1</v>
      </c>
      <c r="B9" s="181">
        <v>1</v>
      </c>
      <c r="C9" s="167"/>
      <c r="D9" s="167"/>
      <c r="E9" s="169">
        <v>55</v>
      </c>
      <c r="F9" s="170" t="s">
        <v>204</v>
      </c>
      <c r="G9" s="171" t="s">
        <v>205</v>
      </c>
      <c r="H9" s="185">
        <v>35598</v>
      </c>
      <c r="I9" s="186">
        <f t="shared" ref="I9:I18" si="0">IF(COUNT(H9)=0,"---",42434-H9)</f>
        <v>6836</v>
      </c>
      <c r="J9" s="174" t="s">
        <v>34</v>
      </c>
      <c r="K9" s="175" t="s">
        <v>59</v>
      </c>
      <c r="L9" s="176">
        <v>1</v>
      </c>
      <c r="M9" s="187"/>
      <c r="N9" s="188">
        <v>3.35</v>
      </c>
      <c r="O9" s="188">
        <v>3.49</v>
      </c>
      <c r="P9" s="188">
        <v>3.67</v>
      </c>
      <c r="Q9" s="189">
        <v>6</v>
      </c>
      <c r="R9" s="188">
        <v>3.35</v>
      </c>
      <c r="S9" s="188">
        <v>3.19</v>
      </c>
      <c r="T9" s="188">
        <v>3.5</v>
      </c>
      <c r="U9" s="190">
        <f t="shared" ref="U9:U14" si="1">MAX(N9:P9,R9:T9)</f>
        <v>3.67</v>
      </c>
      <c r="V9" s="191">
        <f t="shared" ref="V9:W18" si="2">U9*L9</f>
        <v>3.67</v>
      </c>
      <c r="W9" s="191">
        <f t="shared" si="2"/>
        <v>0</v>
      </c>
      <c r="X9" s="192" t="s">
        <v>60</v>
      </c>
      <c r="Y9" s="74"/>
      <c r="Z9" s="74"/>
      <c r="AA9" s="74"/>
      <c r="AB9" s="74"/>
      <c r="AC9" s="74"/>
    </row>
    <row r="10" spans="1:29" ht="20.100000000000001" customHeight="1">
      <c r="A10" s="184">
        <v>2</v>
      </c>
      <c r="B10" s="167"/>
      <c r="C10" s="167"/>
      <c r="D10" s="167"/>
      <c r="E10" s="169">
        <v>33</v>
      </c>
      <c r="F10" s="170" t="s">
        <v>32</v>
      </c>
      <c r="G10" s="171" t="s">
        <v>33</v>
      </c>
      <c r="H10" s="185">
        <v>30163</v>
      </c>
      <c r="I10" s="186">
        <f t="shared" si="0"/>
        <v>12271</v>
      </c>
      <c r="J10" s="174" t="s">
        <v>34</v>
      </c>
      <c r="K10" s="175" t="s">
        <v>35</v>
      </c>
      <c r="L10" s="176">
        <v>1</v>
      </c>
      <c r="M10" s="187"/>
      <c r="N10" s="188">
        <v>3.37</v>
      </c>
      <c r="O10" s="188">
        <v>3.38</v>
      </c>
      <c r="P10" s="188">
        <v>3.23</v>
      </c>
      <c r="Q10" s="189">
        <v>5</v>
      </c>
      <c r="R10" s="188">
        <v>3.02</v>
      </c>
      <c r="S10" s="188">
        <v>3.12</v>
      </c>
      <c r="T10" s="188" t="s">
        <v>234</v>
      </c>
      <c r="U10" s="190">
        <f t="shared" si="1"/>
        <v>3.38</v>
      </c>
      <c r="V10" s="191">
        <f t="shared" si="2"/>
        <v>3.38</v>
      </c>
      <c r="W10" s="191">
        <f t="shared" si="2"/>
        <v>0</v>
      </c>
      <c r="X10" s="192" t="s">
        <v>36</v>
      </c>
      <c r="Y10" s="74"/>
      <c r="Z10" s="74"/>
      <c r="AA10" s="74"/>
      <c r="AB10" s="74"/>
      <c r="AC10" s="74"/>
    </row>
    <row r="11" spans="1:29" ht="20.100000000000001" customHeight="1">
      <c r="A11" s="184">
        <v>3</v>
      </c>
      <c r="B11" s="167"/>
      <c r="C11" s="167"/>
      <c r="D11" s="183">
        <v>1</v>
      </c>
      <c r="E11" s="169">
        <v>34</v>
      </c>
      <c r="F11" s="170" t="s">
        <v>42</v>
      </c>
      <c r="G11" s="171" t="s">
        <v>43</v>
      </c>
      <c r="H11" s="185">
        <v>25412</v>
      </c>
      <c r="I11" s="186">
        <f t="shared" si="0"/>
        <v>17022</v>
      </c>
      <c r="J11" s="174" t="s">
        <v>44</v>
      </c>
      <c r="K11" s="175" t="s">
        <v>35</v>
      </c>
      <c r="L11" s="176">
        <v>1</v>
      </c>
      <c r="M11" s="187">
        <v>1.1899</v>
      </c>
      <c r="N11" s="188">
        <v>2.94</v>
      </c>
      <c r="O11" s="188" t="s">
        <v>148</v>
      </c>
      <c r="P11" s="188" t="s">
        <v>148</v>
      </c>
      <c r="Q11" s="189">
        <v>4</v>
      </c>
      <c r="R11" s="188">
        <v>3.26</v>
      </c>
      <c r="S11" s="188" t="s">
        <v>234</v>
      </c>
      <c r="T11" s="188" t="s">
        <v>234</v>
      </c>
      <c r="U11" s="190">
        <f t="shared" si="1"/>
        <v>3.26</v>
      </c>
      <c r="V11" s="191">
        <f t="shared" si="2"/>
        <v>3.26</v>
      </c>
      <c r="W11" s="191">
        <f t="shared" si="2"/>
        <v>3.8790739999999997</v>
      </c>
      <c r="X11" s="192" t="s">
        <v>36</v>
      </c>
      <c r="Y11" s="74"/>
      <c r="Z11" s="74"/>
      <c r="AA11" s="74"/>
      <c r="AB11" s="74"/>
      <c r="AC11" s="74"/>
    </row>
    <row r="12" spans="1:29" ht="20.100000000000001" customHeight="1">
      <c r="A12" s="184">
        <v>4</v>
      </c>
      <c r="B12" s="167"/>
      <c r="C12" s="167"/>
      <c r="D12" s="183">
        <v>2</v>
      </c>
      <c r="E12" s="169">
        <v>63</v>
      </c>
      <c r="F12" s="170" t="s">
        <v>163</v>
      </c>
      <c r="G12" s="171" t="s">
        <v>164</v>
      </c>
      <c r="H12" s="185">
        <v>26668</v>
      </c>
      <c r="I12" s="186">
        <f t="shared" si="0"/>
        <v>15766</v>
      </c>
      <c r="J12" s="174" t="s">
        <v>50</v>
      </c>
      <c r="K12" s="175" t="s">
        <v>51</v>
      </c>
      <c r="L12" s="176">
        <v>1</v>
      </c>
      <c r="M12" s="187">
        <v>1.1446000000000001</v>
      </c>
      <c r="N12" s="188">
        <v>2.71</v>
      </c>
      <c r="O12" s="188">
        <v>2.68</v>
      </c>
      <c r="P12" s="188">
        <v>2.68</v>
      </c>
      <c r="Q12" s="189">
        <v>3</v>
      </c>
      <c r="R12" s="188">
        <v>2.77</v>
      </c>
      <c r="S12" s="188">
        <v>2.68</v>
      </c>
      <c r="T12" s="188">
        <v>2.7</v>
      </c>
      <c r="U12" s="190">
        <f t="shared" si="1"/>
        <v>2.77</v>
      </c>
      <c r="V12" s="191">
        <f t="shared" si="2"/>
        <v>2.77</v>
      </c>
      <c r="W12" s="191">
        <f t="shared" si="2"/>
        <v>3.1705420000000002</v>
      </c>
      <c r="X12" s="192" t="s">
        <v>81</v>
      </c>
      <c r="Y12" s="74"/>
      <c r="Z12" s="74"/>
      <c r="AA12" s="74"/>
      <c r="AB12" s="74"/>
      <c r="AC12" s="74"/>
    </row>
    <row r="13" spans="1:29" ht="20.100000000000001" customHeight="1">
      <c r="A13" s="184">
        <v>5</v>
      </c>
      <c r="B13" s="167"/>
      <c r="C13" s="167"/>
      <c r="D13" s="183">
        <v>3</v>
      </c>
      <c r="E13" s="169">
        <v>20</v>
      </c>
      <c r="F13" s="170" t="s">
        <v>61</v>
      </c>
      <c r="G13" s="171" t="s">
        <v>62</v>
      </c>
      <c r="H13" s="185">
        <v>25062</v>
      </c>
      <c r="I13" s="186">
        <f t="shared" si="0"/>
        <v>17372</v>
      </c>
      <c r="J13" s="174" t="s">
        <v>63</v>
      </c>
      <c r="K13" s="175" t="s">
        <v>40</v>
      </c>
      <c r="L13" s="176">
        <v>1</v>
      </c>
      <c r="M13" s="187">
        <v>1.2051000000000001</v>
      </c>
      <c r="N13" s="188" t="s">
        <v>148</v>
      </c>
      <c r="O13" s="188">
        <v>2.23</v>
      </c>
      <c r="P13" s="188">
        <v>2.0699999999999998</v>
      </c>
      <c r="Q13" s="189">
        <v>2</v>
      </c>
      <c r="R13" s="188">
        <v>2.06</v>
      </c>
      <c r="S13" s="188" t="s">
        <v>234</v>
      </c>
      <c r="T13" s="188" t="s">
        <v>234</v>
      </c>
      <c r="U13" s="190">
        <f t="shared" si="1"/>
        <v>2.23</v>
      </c>
      <c r="V13" s="191">
        <f t="shared" si="2"/>
        <v>2.23</v>
      </c>
      <c r="W13" s="191">
        <f t="shared" si="2"/>
        <v>2.687373</v>
      </c>
      <c r="X13" s="192" t="s">
        <v>36</v>
      </c>
      <c r="Y13" s="74"/>
      <c r="Z13" s="74"/>
      <c r="AA13" s="74"/>
      <c r="AB13" s="74"/>
      <c r="AC13" s="74"/>
    </row>
    <row r="14" spans="1:29" ht="20.100000000000001" customHeight="1">
      <c r="A14" s="184">
        <v>6</v>
      </c>
      <c r="B14" s="167"/>
      <c r="C14" s="167"/>
      <c r="D14" s="183">
        <v>4</v>
      </c>
      <c r="E14" s="169">
        <v>19</v>
      </c>
      <c r="F14" s="170" t="s">
        <v>64</v>
      </c>
      <c r="G14" s="171" t="s">
        <v>65</v>
      </c>
      <c r="H14" s="185">
        <v>27004</v>
      </c>
      <c r="I14" s="186">
        <f t="shared" si="0"/>
        <v>15430</v>
      </c>
      <c r="J14" s="174" t="s">
        <v>66</v>
      </c>
      <c r="K14" s="175" t="s">
        <v>40</v>
      </c>
      <c r="L14" s="176">
        <v>1.1000000000000001</v>
      </c>
      <c r="M14" s="187">
        <v>1.1308</v>
      </c>
      <c r="N14" s="188" t="s">
        <v>148</v>
      </c>
      <c r="O14" s="188">
        <v>1.0900000000000001</v>
      </c>
      <c r="P14" s="188">
        <v>1.73</v>
      </c>
      <c r="Q14" s="189">
        <v>1</v>
      </c>
      <c r="R14" s="188" t="s">
        <v>234</v>
      </c>
      <c r="S14" s="188" t="s">
        <v>234</v>
      </c>
      <c r="T14" s="188" t="s">
        <v>234</v>
      </c>
      <c r="U14" s="190">
        <f t="shared" si="1"/>
        <v>1.73</v>
      </c>
      <c r="V14" s="191">
        <f t="shared" si="2"/>
        <v>1.903</v>
      </c>
      <c r="W14" s="191">
        <f t="shared" si="2"/>
        <v>2.1519124000000001</v>
      </c>
      <c r="X14" s="192" t="s">
        <v>36</v>
      </c>
      <c r="Y14" s="74"/>
      <c r="Z14" s="74"/>
      <c r="AA14" s="74"/>
      <c r="AB14" s="74"/>
      <c r="AC14" s="74"/>
    </row>
    <row r="15" spans="1:29" ht="20.100000000000001" customHeight="1">
      <c r="A15" s="184"/>
      <c r="B15" s="181"/>
      <c r="C15" s="167"/>
      <c r="D15" s="167"/>
      <c r="E15" s="169">
        <v>54</v>
      </c>
      <c r="F15" s="170" t="s">
        <v>76</v>
      </c>
      <c r="G15" s="171" t="s">
        <v>77</v>
      </c>
      <c r="H15" s="185">
        <v>36807</v>
      </c>
      <c r="I15" s="186">
        <f t="shared" si="0"/>
        <v>5627</v>
      </c>
      <c r="J15" s="174" t="s">
        <v>50</v>
      </c>
      <c r="K15" s="175" t="s">
        <v>59</v>
      </c>
      <c r="L15" s="176">
        <v>1</v>
      </c>
      <c r="M15" s="187"/>
      <c r="N15" s="188" t="s">
        <v>75</v>
      </c>
      <c r="O15" s="188"/>
      <c r="P15" s="188"/>
      <c r="Q15" s="189"/>
      <c r="R15" s="188"/>
      <c r="S15" s="188"/>
      <c r="T15" s="188"/>
      <c r="U15" s="190" t="s">
        <v>75</v>
      </c>
      <c r="V15" s="191"/>
      <c r="W15" s="191">
        <f t="shared" si="2"/>
        <v>0</v>
      </c>
      <c r="X15" s="192" t="s">
        <v>78</v>
      </c>
      <c r="Y15" s="74"/>
      <c r="Z15" s="74"/>
      <c r="AA15" s="74"/>
      <c r="AB15" s="74"/>
      <c r="AC15" s="74"/>
    </row>
    <row r="16" spans="1:29" ht="20.100000000000001" customHeight="1">
      <c r="A16" s="184"/>
      <c r="B16" s="167"/>
      <c r="C16" s="167"/>
      <c r="D16" s="167"/>
      <c r="E16" s="169">
        <v>16</v>
      </c>
      <c r="F16" s="170" t="s">
        <v>37</v>
      </c>
      <c r="G16" s="171" t="s">
        <v>38</v>
      </c>
      <c r="H16" s="185">
        <v>34235</v>
      </c>
      <c r="I16" s="186">
        <f t="shared" si="0"/>
        <v>8199</v>
      </c>
      <c r="J16" s="174" t="s">
        <v>39</v>
      </c>
      <c r="K16" s="175" t="s">
        <v>40</v>
      </c>
      <c r="L16" s="176">
        <v>1</v>
      </c>
      <c r="M16" s="187"/>
      <c r="N16" s="188" t="s">
        <v>75</v>
      </c>
      <c r="O16" s="188"/>
      <c r="P16" s="188"/>
      <c r="Q16" s="189"/>
      <c r="R16" s="188"/>
      <c r="S16" s="188"/>
      <c r="T16" s="188"/>
      <c r="U16" s="190" t="s">
        <v>75</v>
      </c>
      <c r="V16" s="191"/>
      <c r="W16" s="191">
        <f t="shared" si="2"/>
        <v>0</v>
      </c>
      <c r="X16" s="192" t="s">
        <v>41</v>
      </c>
      <c r="Y16" s="74"/>
      <c r="Z16" s="74"/>
      <c r="AA16" s="74"/>
      <c r="AB16" s="74"/>
      <c r="AC16" s="74"/>
    </row>
    <row r="17" spans="1:29" ht="20.100000000000001" customHeight="1">
      <c r="A17" s="184"/>
      <c r="B17" s="167"/>
      <c r="C17" s="167"/>
      <c r="D17" s="183"/>
      <c r="E17" s="169">
        <v>8</v>
      </c>
      <c r="F17" s="170" t="s">
        <v>154</v>
      </c>
      <c r="G17" s="171" t="s">
        <v>155</v>
      </c>
      <c r="H17" s="185">
        <v>25938</v>
      </c>
      <c r="I17" s="186">
        <f t="shared" si="0"/>
        <v>16496</v>
      </c>
      <c r="J17" s="174" t="s">
        <v>34</v>
      </c>
      <c r="K17" s="175" t="s">
        <v>47</v>
      </c>
      <c r="L17" s="176">
        <v>1</v>
      </c>
      <c r="M17" s="187">
        <v>1.1741999999999999</v>
      </c>
      <c r="N17" s="188" t="s">
        <v>75</v>
      </c>
      <c r="O17" s="188"/>
      <c r="P17" s="188"/>
      <c r="Q17" s="189"/>
      <c r="R17" s="188"/>
      <c r="S17" s="188"/>
      <c r="T17" s="188"/>
      <c r="U17" s="190" t="s">
        <v>75</v>
      </c>
      <c r="V17" s="191"/>
      <c r="W17" s="191">
        <f t="shared" si="2"/>
        <v>0</v>
      </c>
      <c r="X17" s="192"/>
      <c r="Y17" s="74"/>
      <c r="Z17" s="74"/>
      <c r="AA17" s="74"/>
      <c r="AB17" s="74"/>
      <c r="AC17" s="74"/>
    </row>
    <row r="18" spans="1:29" ht="20.100000000000001" customHeight="1">
      <c r="A18" s="184"/>
      <c r="B18" s="167"/>
      <c r="C18" s="167"/>
      <c r="D18" s="183"/>
      <c r="E18" s="169">
        <v>18</v>
      </c>
      <c r="F18" s="170" t="s">
        <v>69</v>
      </c>
      <c r="G18" s="171" t="s">
        <v>70</v>
      </c>
      <c r="H18" s="185">
        <v>24823</v>
      </c>
      <c r="I18" s="186">
        <f t="shared" si="0"/>
        <v>17611</v>
      </c>
      <c r="J18" s="174" t="s">
        <v>39</v>
      </c>
      <c r="K18" s="175" t="s">
        <v>40</v>
      </c>
      <c r="L18" s="176">
        <v>1</v>
      </c>
      <c r="M18" s="187">
        <v>1.2228000000000001</v>
      </c>
      <c r="N18" s="188" t="s">
        <v>75</v>
      </c>
      <c r="O18" s="188"/>
      <c r="P18" s="188"/>
      <c r="Q18" s="189"/>
      <c r="R18" s="188"/>
      <c r="S18" s="188"/>
      <c r="T18" s="188"/>
      <c r="U18" s="190" t="s">
        <v>75</v>
      </c>
      <c r="V18" s="191"/>
      <c r="W18" s="191">
        <f t="shared" si="2"/>
        <v>0</v>
      </c>
      <c r="X18" s="192" t="s">
        <v>71</v>
      </c>
      <c r="Y18" s="74"/>
      <c r="Z18" s="74"/>
      <c r="AA18" s="74"/>
      <c r="AB18" s="74"/>
      <c r="AC18" s="74"/>
    </row>
  </sheetData>
  <mergeCells count="15">
    <mergeCell ref="I7:I8"/>
    <mergeCell ref="A7:D7"/>
    <mergeCell ref="E7:E8"/>
    <mergeCell ref="F7:F8"/>
    <mergeCell ref="G7:G8"/>
    <mergeCell ref="H7:H8"/>
    <mergeCell ref="V7:V8"/>
    <mergeCell ref="W7:W8"/>
    <mergeCell ref="X7:X8"/>
    <mergeCell ref="J7:J8"/>
    <mergeCell ref="K7:K8"/>
    <mergeCell ref="L7:L8"/>
    <mergeCell ref="M7:M8"/>
    <mergeCell ref="N7:T7"/>
    <mergeCell ref="U7:U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showZeros="0" tabSelected="1" workbookViewId="0">
      <selection activeCell="C3" sqref="C3"/>
    </sheetView>
  </sheetViews>
  <sheetFormatPr defaultColWidth="9.109375" defaultRowHeight="13.2"/>
  <cols>
    <col min="1" max="4" width="3.109375" style="70" customWidth="1"/>
    <col min="5" max="5" width="4.5546875" style="70" customWidth="1"/>
    <col min="6" max="6" width="10.5546875" style="70" bestFit="1" customWidth="1"/>
    <col min="7" max="7" width="11.6640625" style="70" bestFit="1" customWidth="1"/>
    <col min="8" max="8" width="9" style="70" customWidth="1"/>
    <col min="9" max="9" width="5" style="70" bestFit="1" customWidth="1"/>
    <col min="10" max="10" width="4.33203125" style="70" customWidth="1"/>
    <col min="11" max="11" width="7.6640625" style="70" bestFit="1" customWidth="1"/>
    <col min="12" max="12" width="4.44140625" style="70" customWidth="1"/>
    <col min="13" max="13" width="5.33203125" style="70" customWidth="1"/>
    <col min="14" max="20" width="4.6640625" style="70" customWidth="1"/>
    <col min="21" max="21" width="6" style="70" customWidth="1"/>
    <col min="22" max="22" width="6.109375" style="70" customWidth="1"/>
    <col min="23" max="23" width="5.5546875" style="70" customWidth="1"/>
    <col min="24" max="24" width="8.88671875" style="70" customWidth="1"/>
    <col min="25" max="29" width="9.5546875" style="70" customWidth="1"/>
    <col min="30" max="16384" width="9.109375" style="70"/>
  </cols>
  <sheetData>
    <row r="1" spans="1:29" ht="20.25" customHeight="1">
      <c r="A1" s="69" t="s">
        <v>82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9" ht="12.75" customHeight="1">
      <c r="A2" s="95"/>
      <c r="E2" s="72" t="s">
        <v>227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9" ht="12.75" customHeight="1">
      <c r="E3" s="72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9" ht="20.100000000000001" customHeight="1">
      <c r="A4" s="74"/>
      <c r="B4" s="74"/>
      <c r="C4" s="74"/>
      <c r="D4" s="74"/>
      <c r="E4" s="74"/>
      <c r="F4" s="100" t="s">
        <v>258</v>
      </c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</row>
    <row r="5" spans="1:29" ht="2.1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</row>
    <row r="6" spans="1:29" ht="20.100000000000001" customHeight="1">
      <c r="A6" s="101"/>
      <c r="B6" s="101"/>
      <c r="C6" s="101"/>
      <c r="D6" s="101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7"/>
      <c r="V6" s="77"/>
      <c r="W6" s="77"/>
      <c r="X6" s="74"/>
      <c r="Y6" s="74"/>
      <c r="Z6" s="74"/>
      <c r="AA6" s="74"/>
      <c r="AB6" s="74"/>
      <c r="AC6" s="74"/>
    </row>
    <row r="7" spans="1:29" ht="20.100000000000001" customHeight="1">
      <c r="A7" s="291" t="s">
        <v>14</v>
      </c>
      <c r="B7" s="292"/>
      <c r="C7" s="292"/>
      <c r="D7" s="293"/>
      <c r="E7" s="281" t="s">
        <v>15</v>
      </c>
      <c r="F7" s="283" t="s">
        <v>16</v>
      </c>
      <c r="G7" s="285" t="s">
        <v>17</v>
      </c>
      <c r="H7" s="287" t="s">
        <v>18</v>
      </c>
      <c r="I7" s="276" t="s">
        <v>19</v>
      </c>
      <c r="J7" s="276" t="s">
        <v>20</v>
      </c>
      <c r="K7" s="276" t="s">
        <v>21</v>
      </c>
      <c r="L7" s="276" t="s">
        <v>22</v>
      </c>
      <c r="M7" s="287" t="s">
        <v>23</v>
      </c>
      <c r="N7" s="279" t="s">
        <v>146</v>
      </c>
      <c r="O7" s="279"/>
      <c r="P7" s="279"/>
      <c r="Q7" s="279"/>
      <c r="R7" s="279"/>
      <c r="S7" s="279"/>
      <c r="T7" s="279"/>
      <c r="U7" s="278" t="s">
        <v>24</v>
      </c>
      <c r="V7" s="373" t="s">
        <v>25</v>
      </c>
      <c r="W7" s="279" t="s">
        <v>26</v>
      </c>
      <c r="X7" s="280" t="s">
        <v>27</v>
      </c>
      <c r="Y7" s="74"/>
      <c r="Z7" s="74"/>
      <c r="AA7" s="74"/>
      <c r="AB7" s="74"/>
      <c r="AC7" s="74"/>
    </row>
    <row r="8" spans="1:29" ht="15" customHeight="1">
      <c r="A8" s="167" t="s">
        <v>28</v>
      </c>
      <c r="B8" s="181" t="s">
        <v>29</v>
      </c>
      <c r="C8" s="182" t="s">
        <v>30</v>
      </c>
      <c r="D8" s="183" t="s">
        <v>31</v>
      </c>
      <c r="E8" s="282"/>
      <c r="F8" s="284"/>
      <c r="G8" s="286"/>
      <c r="H8" s="288"/>
      <c r="I8" s="277"/>
      <c r="J8" s="277"/>
      <c r="K8" s="277"/>
      <c r="L8" s="277"/>
      <c r="M8" s="288"/>
      <c r="N8" s="162">
        <v>1</v>
      </c>
      <c r="O8" s="162">
        <v>2</v>
      </c>
      <c r="P8" s="162">
        <v>3</v>
      </c>
      <c r="Q8" s="162" t="s">
        <v>147</v>
      </c>
      <c r="R8" s="162">
        <v>4</v>
      </c>
      <c r="S8" s="162">
        <v>5</v>
      </c>
      <c r="T8" s="162">
        <v>6</v>
      </c>
      <c r="U8" s="278"/>
      <c r="V8" s="373"/>
      <c r="W8" s="279"/>
      <c r="X8" s="257"/>
      <c r="Y8" s="74"/>
      <c r="Z8" s="74"/>
      <c r="AA8" s="74"/>
      <c r="AB8" s="74"/>
      <c r="AC8" s="74"/>
    </row>
    <row r="9" spans="1:29" ht="20.100000000000001" customHeight="1">
      <c r="A9" s="184">
        <v>1</v>
      </c>
      <c r="B9" s="167"/>
      <c r="C9" s="167"/>
      <c r="D9" s="167"/>
      <c r="E9" s="169">
        <v>9</v>
      </c>
      <c r="F9" s="170" t="s">
        <v>116</v>
      </c>
      <c r="G9" s="171" t="s">
        <v>84</v>
      </c>
      <c r="H9" s="172">
        <v>34926</v>
      </c>
      <c r="I9" s="173">
        <f t="shared" ref="I9:I24" si="0">IF(COUNT(H9)=0,"---",42434-H9)</f>
        <v>7508</v>
      </c>
      <c r="J9" s="174" t="s">
        <v>66</v>
      </c>
      <c r="K9" s="175" t="s">
        <v>40</v>
      </c>
      <c r="L9" s="176">
        <v>1.1000000000000001</v>
      </c>
      <c r="M9" s="187"/>
      <c r="N9" s="188">
        <v>5.01</v>
      </c>
      <c r="O9" s="188" t="s">
        <v>259</v>
      </c>
      <c r="P9" s="188">
        <v>4.5</v>
      </c>
      <c r="Q9" s="189">
        <v>3</v>
      </c>
      <c r="R9" s="188">
        <v>4.5999999999999996</v>
      </c>
      <c r="S9" s="188">
        <v>4.96</v>
      </c>
      <c r="T9" s="188">
        <v>5.37</v>
      </c>
      <c r="U9" s="190">
        <f t="shared" ref="U9:U20" si="1">MAX(N9:P9,R9:T9)</f>
        <v>5.37</v>
      </c>
      <c r="V9" s="191">
        <f t="shared" ref="V9:W20" si="2">U9*L9</f>
        <v>5.9070000000000009</v>
      </c>
      <c r="W9" s="191">
        <f t="shared" si="2"/>
        <v>0</v>
      </c>
      <c r="X9" s="192" t="s">
        <v>117</v>
      </c>
      <c r="Y9" s="74"/>
      <c r="Z9" s="74"/>
      <c r="AA9" s="74"/>
      <c r="AB9" s="74"/>
      <c r="AC9" s="74"/>
    </row>
    <row r="10" spans="1:29" ht="20.100000000000001" customHeight="1">
      <c r="A10" s="184">
        <v>2</v>
      </c>
      <c r="B10" s="167"/>
      <c r="C10" s="167"/>
      <c r="D10" s="167"/>
      <c r="E10" s="169">
        <v>30</v>
      </c>
      <c r="F10" s="170" t="s">
        <v>185</v>
      </c>
      <c r="G10" s="171" t="s">
        <v>186</v>
      </c>
      <c r="H10" s="172">
        <v>35360</v>
      </c>
      <c r="I10" s="173">
        <f t="shared" si="0"/>
        <v>7074</v>
      </c>
      <c r="J10" s="174" t="s">
        <v>63</v>
      </c>
      <c r="K10" s="175" t="s">
        <v>35</v>
      </c>
      <c r="L10" s="176">
        <v>1</v>
      </c>
      <c r="M10" s="187"/>
      <c r="N10" s="188">
        <v>5.72</v>
      </c>
      <c r="O10" s="188" t="s">
        <v>259</v>
      </c>
      <c r="P10" s="188">
        <v>5.89</v>
      </c>
      <c r="Q10" s="189">
        <v>1</v>
      </c>
      <c r="R10" s="188">
        <v>3.75</v>
      </c>
      <c r="S10" s="188">
        <v>4.68</v>
      </c>
      <c r="T10" s="188" t="s">
        <v>234</v>
      </c>
      <c r="U10" s="190">
        <f t="shared" si="1"/>
        <v>5.89</v>
      </c>
      <c r="V10" s="191">
        <f t="shared" si="2"/>
        <v>5.89</v>
      </c>
      <c r="W10" s="191">
        <f t="shared" si="2"/>
        <v>0</v>
      </c>
      <c r="X10" s="192" t="s">
        <v>187</v>
      </c>
      <c r="Y10" s="74"/>
      <c r="Z10" s="74"/>
      <c r="AA10" s="74"/>
      <c r="AB10" s="74"/>
      <c r="AC10" s="74"/>
    </row>
    <row r="11" spans="1:29" ht="20.100000000000001" customHeight="1">
      <c r="A11" s="184">
        <v>3</v>
      </c>
      <c r="B11" s="181">
        <v>1</v>
      </c>
      <c r="C11" s="167"/>
      <c r="D11" s="167"/>
      <c r="E11" s="169">
        <v>52</v>
      </c>
      <c r="F11" s="170" t="s">
        <v>119</v>
      </c>
      <c r="G11" s="171" t="s">
        <v>91</v>
      </c>
      <c r="H11" s="172">
        <v>36263</v>
      </c>
      <c r="I11" s="173">
        <f t="shared" si="0"/>
        <v>6171</v>
      </c>
      <c r="J11" s="174" t="s">
        <v>50</v>
      </c>
      <c r="K11" s="175" t="s">
        <v>59</v>
      </c>
      <c r="L11" s="176">
        <v>1</v>
      </c>
      <c r="M11" s="187"/>
      <c r="N11" s="188">
        <v>5.42</v>
      </c>
      <c r="O11" s="188">
        <v>5.5</v>
      </c>
      <c r="P11" s="188">
        <v>5.57</v>
      </c>
      <c r="Q11" s="189">
        <v>2</v>
      </c>
      <c r="R11" s="188">
        <v>5.54</v>
      </c>
      <c r="S11" s="188">
        <v>5.29</v>
      </c>
      <c r="T11" s="188">
        <v>5.6</v>
      </c>
      <c r="U11" s="190">
        <f t="shared" si="1"/>
        <v>5.6</v>
      </c>
      <c r="V11" s="191">
        <f t="shared" si="2"/>
        <v>5.6</v>
      </c>
      <c r="W11" s="191">
        <f t="shared" si="2"/>
        <v>0</v>
      </c>
      <c r="X11" s="192" t="s">
        <v>78</v>
      </c>
      <c r="Y11" s="74"/>
      <c r="Z11" s="74"/>
      <c r="AA11" s="74"/>
      <c r="AB11" s="74"/>
      <c r="AC11" s="74"/>
    </row>
    <row r="12" spans="1:29" ht="20.100000000000001" customHeight="1">
      <c r="A12" s="184">
        <v>4</v>
      </c>
      <c r="B12" s="167"/>
      <c r="C12" s="167"/>
      <c r="D12" s="167"/>
      <c r="E12" s="169">
        <v>13</v>
      </c>
      <c r="F12" s="170" t="s">
        <v>118</v>
      </c>
      <c r="G12" s="171" t="s">
        <v>115</v>
      </c>
      <c r="H12" s="172">
        <v>33977</v>
      </c>
      <c r="I12" s="173">
        <f t="shared" si="0"/>
        <v>8457</v>
      </c>
      <c r="J12" s="174" t="s">
        <v>39</v>
      </c>
      <c r="K12" s="175" t="s">
        <v>40</v>
      </c>
      <c r="L12" s="176">
        <v>1</v>
      </c>
      <c r="M12" s="187"/>
      <c r="N12" s="188" t="s">
        <v>259</v>
      </c>
      <c r="O12" s="188">
        <v>4.2</v>
      </c>
      <c r="P12" s="188">
        <v>4.9000000000000004</v>
      </c>
      <c r="Q12" s="189">
        <v>4</v>
      </c>
      <c r="R12" s="188">
        <v>4.91</v>
      </c>
      <c r="S12" s="188">
        <v>4.9800000000000004</v>
      </c>
      <c r="T12" s="188">
        <v>4.05</v>
      </c>
      <c r="U12" s="190">
        <f t="shared" si="1"/>
        <v>4.9800000000000004</v>
      </c>
      <c r="V12" s="191">
        <f t="shared" si="2"/>
        <v>4.9800000000000004</v>
      </c>
      <c r="W12" s="191">
        <f t="shared" si="2"/>
        <v>0</v>
      </c>
      <c r="X12" s="192" t="s">
        <v>86</v>
      </c>
      <c r="Y12" s="74"/>
      <c r="Z12" s="74"/>
      <c r="AA12" s="74"/>
      <c r="AB12" s="74"/>
      <c r="AC12" s="74"/>
    </row>
    <row r="13" spans="1:29" ht="20.100000000000001" customHeight="1">
      <c r="A13" s="184">
        <v>5</v>
      </c>
      <c r="B13" s="167"/>
      <c r="C13" s="167"/>
      <c r="D13" s="183">
        <v>1</v>
      </c>
      <c r="E13" s="169">
        <v>35</v>
      </c>
      <c r="F13" s="170" t="s">
        <v>96</v>
      </c>
      <c r="G13" s="171" t="s">
        <v>97</v>
      </c>
      <c r="H13" s="172">
        <v>21585</v>
      </c>
      <c r="I13" s="173">
        <f t="shared" si="0"/>
        <v>20849</v>
      </c>
      <c r="J13" s="174" t="s">
        <v>66</v>
      </c>
      <c r="K13" s="175" t="s">
        <v>74</v>
      </c>
      <c r="L13" s="176">
        <v>1.1000000000000001</v>
      </c>
      <c r="M13" s="187">
        <v>1.3798999999999999</v>
      </c>
      <c r="N13" s="188">
        <v>4.26</v>
      </c>
      <c r="O13" s="188" t="s">
        <v>234</v>
      </c>
      <c r="P13" s="188" t="s">
        <v>234</v>
      </c>
      <c r="Q13" s="189">
        <v>5</v>
      </c>
      <c r="R13" s="188" t="s">
        <v>234</v>
      </c>
      <c r="S13" s="188" t="s">
        <v>234</v>
      </c>
      <c r="T13" s="188" t="s">
        <v>234</v>
      </c>
      <c r="U13" s="190">
        <f t="shared" si="1"/>
        <v>4.26</v>
      </c>
      <c r="V13" s="191">
        <f t="shared" si="2"/>
        <v>4.6859999999999999</v>
      </c>
      <c r="W13" s="191">
        <f t="shared" si="2"/>
        <v>6.4662113999999997</v>
      </c>
      <c r="X13" s="192"/>
      <c r="Y13" s="74"/>
      <c r="Z13" s="74"/>
      <c r="AA13" s="74"/>
      <c r="AB13" s="74"/>
      <c r="AC13" s="74"/>
    </row>
    <row r="14" spans="1:29" ht="20.100000000000001" customHeight="1">
      <c r="A14" s="184">
        <v>6</v>
      </c>
      <c r="B14" s="167"/>
      <c r="C14" s="167"/>
      <c r="D14" s="167"/>
      <c r="E14" s="169">
        <v>48</v>
      </c>
      <c r="F14" s="170" t="s">
        <v>103</v>
      </c>
      <c r="G14" s="171" t="s">
        <v>104</v>
      </c>
      <c r="H14" s="172">
        <v>32798</v>
      </c>
      <c r="I14" s="173">
        <f t="shared" si="0"/>
        <v>9636</v>
      </c>
      <c r="J14" s="174" t="s">
        <v>34</v>
      </c>
      <c r="K14" s="175" t="s">
        <v>89</v>
      </c>
      <c r="L14" s="176">
        <v>1</v>
      </c>
      <c r="M14" s="187"/>
      <c r="N14" s="188">
        <v>4.0999999999999996</v>
      </c>
      <c r="O14" s="188">
        <v>4.18</v>
      </c>
      <c r="P14" s="188">
        <v>3.65</v>
      </c>
      <c r="Q14" s="189">
        <v>6</v>
      </c>
      <c r="R14" s="188">
        <v>2.95</v>
      </c>
      <c r="S14" s="188" t="s">
        <v>259</v>
      </c>
      <c r="T14" s="188">
        <v>3.41</v>
      </c>
      <c r="U14" s="190">
        <f t="shared" si="1"/>
        <v>4.18</v>
      </c>
      <c r="V14" s="191">
        <f t="shared" si="2"/>
        <v>4.18</v>
      </c>
      <c r="W14" s="191">
        <f t="shared" si="2"/>
        <v>0</v>
      </c>
      <c r="X14" s="192" t="s">
        <v>125</v>
      </c>
      <c r="Y14" s="74"/>
      <c r="Z14" s="74"/>
      <c r="AA14" s="74"/>
      <c r="AB14" s="74"/>
      <c r="AC14" s="74"/>
    </row>
    <row r="15" spans="1:29" ht="20.100000000000001" customHeight="1">
      <c r="A15" s="184">
        <v>7</v>
      </c>
      <c r="B15" s="167"/>
      <c r="C15" s="167"/>
      <c r="D15" s="183">
        <v>3</v>
      </c>
      <c r="E15" s="169">
        <v>27</v>
      </c>
      <c r="F15" s="170" t="s">
        <v>108</v>
      </c>
      <c r="G15" s="171" t="s">
        <v>135</v>
      </c>
      <c r="H15" s="172">
        <v>23542</v>
      </c>
      <c r="I15" s="173">
        <f t="shared" si="0"/>
        <v>18892</v>
      </c>
      <c r="J15" s="174" t="s">
        <v>99</v>
      </c>
      <c r="K15" s="175" t="s">
        <v>35</v>
      </c>
      <c r="L15" s="176">
        <v>1</v>
      </c>
      <c r="M15" s="187">
        <v>1.2713000000000001</v>
      </c>
      <c r="N15" s="188">
        <v>3.43</v>
      </c>
      <c r="O15" s="188">
        <v>3.53</v>
      </c>
      <c r="P15" s="188">
        <v>3.46</v>
      </c>
      <c r="Q15" s="189">
        <v>7</v>
      </c>
      <c r="R15" s="188">
        <v>3.42</v>
      </c>
      <c r="S15" s="188" t="s">
        <v>234</v>
      </c>
      <c r="T15" s="188" t="s">
        <v>234</v>
      </c>
      <c r="U15" s="190">
        <f t="shared" si="1"/>
        <v>3.53</v>
      </c>
      <c r="V15" s="191">
        <f t="shared" si="2"/>
        <v>3.53</v>
      </c>
      <c r="W15" s="191">
        <f t="shared" si="2"/>
        <v>4.4876890000000005</v>
      </c>
      <c r="X15" s="192" t="s">
        <v>36</v>
      </c>
      <c r="Y15" s="74"/>
      <c r="Z15" s="74"/>
      <c r="AA15" s="74"/>
      <c r="AB15" s="74"/>
      <c r="AC15" s="74"/>
    </row>
    <row r="16" spans="1:29" ht="20.100000000000001" customHeight="1">
      <c r="A16" s="184">
        <v>8</v>
      </c>
      <c r="B16" s="167"/>
      <c r="C16" s="167"/>
      <c r="D16" s="183">
        <v>2</v>
      </c>
      <c r="E16" s="169">
        <v>64</v>
      </c>
      <c r="F16" s="170" t="s">
        <v>111</v>
      </c>
      <c r="G16" s="171" t="s">
        <v>128</v>
      </c>
      <c r="H16" s="172">
        <v>21607</v>
      </c>
      <c r="I16" s="173">
        <f t="shared" si="0"/>
        <v>20827</v>
      </c>
      <c r="J16" s="174" t="s">
        <v>50</v>
      </c>
      <c r="K16" s="175" t="s">
        <v>51</v>
      </c>
      <c r="L16" s="176">
        <v>1</v>
      </c>
      <c r="M16" s="187">
        <v>1.3798999999999999</v>
      </c>
      <c r="N16" s="188" t="s">
        <v>259</v>
      </c>
      <c r="O16" s="188">
        <v>3.51</v>
      </c>
      <c r="P16" s="188">
        <v>3.12</v>
      </c>
      <c r="Q16" s="189">
        <v>8</v>
      </c>
      <c r="R16" s="188">
        <v>3.42</v>
      </c>
      <c r="S16" s="188">
        <v>3.37</v>
      </c>
      <c r="T16" s="188">
        <v>3.44</v>
      </c>
      <c r="U16" s="190">
        <f t="shared" si="1"/>
        <v>3.51</v>
      </c>
      <c r="V16" s="191">
        <f t="shared" si="2"/>
        <v>3.51</v>
      </c>
      <c r="W16" s="191">
        <f t="shared" si="2"/>
        <v>4.8434489999999997</v>
      </c>
      <c r="X16" s="192" t="s">
        <v>81</v>
      </c>
      <c r="Y16" s="74"/>
      <c r="Z16" s="74"/>
      <c r="AA16" s="74"/>
      <c r="AB16" s="74"/>
      <c r="AC16" s="74"/>
    </row>
    <row r="17" spans="1:29" ht="20.100000000000001" customHeight="1">
      <c r="A17" s="184">
        <v>9</v>
      </c>
      <c r="B17" s="167"/>
      <c r="C17" s="167"/>
      <c r="D17" s="183">
        <v>4</v>
      </c>
      <c r="E17" s="169">
        <v>39</v>
      </c>
      <c r="F17" s="170" t="s">
        <v>106</v>
      </c>
      <c r="G17" s="171" t="s">
        <v>107</v>
      </c>
      <c r="H17" s="32">
        <v>23311</v>
      </c>
      <c r="I17" s="173">
        <f t="shared" si="0"/>
        <v>19123</v>
      </c>
      <c r="J17" s="174" t="s">
        <v>63</v>
      </c>
      <c r="K17" s="175" t="s">
        <v>40</v>
      </c>
      <c r="L17" s="176">
        <v>1</v>
      </c>
      <c r="M17" s="187">
        <v>1.2882</v>
      </c>
      <c r="N17" s="188">
        <v>3.46</v>
      </c>
      <c r="O17" s="188">
        <v>3.42</v>
      </c>
      <c r="P17" s="188" t="s">
        <v>234</v>
      </c>
      <c r="Q17" s="189"/>
      <c r="R17" s="188"/>
      <c r="S17" s="188"/>
      <c r="T17" s="188"/>
      <c r="U17" s="190">
        <f t="shared" si="1"/>
        <v>3.46</v>
      </c>
      <c r="V17" s="191">
        <f t="shared" si="2"/>
        <v>3.46</v>
      </c>
      <c r="W17" s="191">
        <f t="shared" si="2"/>
        <v>4.4571719999999999</v>
      </c>
      <c r="X17" s="192" t="s">
        <v>36</v>
      </c>
      <c r="Y17" s="74"/>
      <c r="Z17" s="74"/>
      <c r="AA17" s="74"/>
      <c r="AB17" s="74"/>
      <c r="AC17" s="74"/>
    </row>
    <row r="18" spans="1:29" ht="20.100000000000001" customHeight="1">
      <c r="A18" s="184">
        <v>10</v>
      </c>
      <c r="B18" s="167"/>
      <c r="C18" s="167"/>
      <c r="D18" s="183"/>
      <c r="E18" s="169">
        <v>22</v>
      </c>
      <c r="F18" s="170" t="s">
        <v>136</v>
      </c>
      <c r="G18" s="171" t="s">
        <v>137</v>
      </c>
      <c r="H18" s="172">
        <v>28768</v>
      </c>
      <c r="I18" s="173">
        <f t="shared" si="0"/>
        <v>13666</v>
      </c>
      <c r="J18" s="174" t="s">
        <v>63</v>
      </c>
      <c r="K18" s="175" t="s">
        <v>40</v>
      </c>
      <c r="L18" s="176">
        <v>1</v>
      </c>
      <c r="M18" s="187"/>
      <c r="N18" s="188">
        <v>3.01</v>
      </c>
      <c r="O18" s="188">
        <v>2.99</v>
      </c>
      <c r="P18" s="188">
        <v>3.09</v>
      </c>
      <c r="Q18" s="189"/>
      <c r="R18" s="188"/>
      <c r="S18" s="188"/>
      <c r="T18" s="188"/>
      <c r="U18" s="190">
        <f t="shared" si="1"/>
        <v>3.09</v>
      </c>
      <c r="V18" s="191">
        <f t="shared" si="2"/>
        <v>3.09</v>
      </c>
      <c r="W18" s="191">
        <f t="shared" si="2"/>
        <v>0</v>
      </c>
      <c r="X18" s="192" t="s">
        <v>36</v>
      </c>
      <c r="Y18" s="74"/>
      <c r="Z18" s="74"/>
      <c r="AA18" s="74"/>
      <c r="AB18" s="74"/>
      <c r="AC18" s="74"/>
    </row>
    <row r="19" spans="1:29" ht="20.100000000000001" customHeight="1">
      <c r="A19" s="184">
        <v>11</v>
      </c>
      <c r="B19" s="167"/>
      <c r="C19" s="167"/>
      <c r="D19" s="183">
        <v>6</v>
      </c>
      <c r="E19" s="169">
        <v>21</v>
      </c>
      <c r="F19" s="170" t="s">
        <v>138</v>
      </c>
      <c r="G19" s="171" t="s">
        <v>112</v>
      </c>
      <c r="H19" s="172">
        <v>24809</v>
      </c>
      <c r="I19" s="173">
        <f t="shared" si="0"/>
        <v>17625</v>
      </c>
      <c r="J19" s="174" t="s">
        <v>63</v>
      </c>
      <c r="K19" s="175" t="s">
        <v>40</v>
      </c>
      <c r="L19" s="176">
        <v>1</v>
      </c>
      <c r="M19" s="187">
        <v>1.2233000000000001</v>
      </c>
      <c r="N19" s="188">
        <v>2.91</v>
      </c>
      <c r="O19" s="188" t="s">
        <v>234</v>
      </c>
      <c r="P19" s="188" t="s">
        <v>234</v>
      </c>
      <c r="Q19" s="189"/>
      <c r="R19" s="188"/>
      <c r="S19" s="188"/>
      <c r="T19" s="188"/>
      <c r="U19" s="190">
        <f t="shared" si="1"/>
        <v>2.91</v>
      </c>
      <c r="V19" s="191">
        <f t="shared" si="2"/>
        <v>2.91</v>
      </c>
      <c r="W19" s="191">
        <f t="shared" si="2"/>
        <v>3.5598030000000005</v>
      </c>
      <c r="X19" s="192" t="s">
        <v>36</v>
      </c>
      <c r="Y19" s="74"/>
      <c r="Z19" s="74"/>
      <c r="AA19" s="74"/>
      <c r="AB19" s="74"/>
      <c r="AC19" s="74"/>
    </row>
    <row r="20" spans="1:29" ht="20.100000000000001" customHeight="1">
      <c r="A20" s="184">
        <v>12</v>
      </c>
      <c r="B20" s="167"/>
      <c r="C20" s="167"/>
      <c r="D20" s="183">
        <v>5</v>
      </c>
      <c r="E20" s="169">
        <v>26</v>
      </c>
      <c r="F20" s="170" t="s">
        <v>102</v>
      </c>
      <c r="G20" s="171" t="s">
        <v>135</v>
      </c>
      <c r="H20" s="172">
        <v>20248</v>
      </c>
      <c r="I20" s="173">
        <f t="shared" si="0"/>
        <v>22186</v>
      </c>
      <c r="J20" s="174" t="s">
        <v>99</v>
      </c>
      <c r="K20" s="175" t="s">
        <v>35</v>
      </c>
      <c r="L20" s="176">
        <v>1</v>
      </c>
      <c r="M20" s="187">
        <v>1.4414</v>
      </c>
      <c r="N20" s="188">
        <v>2.79</v>
      </c>
      <c r="O20" s="188">
        <v>2.75</v>
      </c>
      <c r="P20" s="188" t="s">
        <v>259</v>
      </c>
      <c r="Q20" s="189"/>
      <c r="R20" s="188"/>
      <c r="S20" s="188"/>
      <c r="T20" s="188"/>
      <c r="U20" s="190">
        <f t="shared" si="1"/>
        <v>2.79</v>
      </c>
      <c r="V20" s="191">
        <f t="shared" si="2"/>
        <v>2.79</v>
      </c>
      <c r="W20" s="191">
        <f t="shared" si="2"/>
        <v>4.0215060000000005</v>
      </c>
      <c r="X20" s="192" t="s">
        <v>36</v>
      </c>
      <c r="Y20" s="74"/>
      <c r="Z20" s="74"/>
      <c r="AA20" s="74"/>
      <c r="AB20" s="74"/>
      <c r="AC20" s="74"/>
    </row>
    <row r="21" spans="1:29" ht="20.100000000000001" customHeight="1">
      <c r="A21" s="184"/>
      <c r="B21" s="167"/>
      <c r="C21" s="167"/>
      <c r="D21" s="167"/>
      <c r="E21" s="169">
        <v>17</v>
      </c>
      <c r="F21" s="170" t="s">
        <v>103</v>
      </c>
      <c r="G21" s="171" t="s">
        <v>113</v>
      </c>
      <c r="H21" s="172">
        <v>32235</v>
      </c>
      <c r="I21" s="173">
        <f t="shared" si="0"/>
        <v>10199</v>
      </c>
      <c r="J21" s="174" t="s">
        <v>63</v>
      </c>
      <c r="K21" s="175" t="s">
        <v>40</v>
      </c>
      <c r="L21" s="176">
        <v>1</v>
      </c>
      <c r="M21" s="187"/>
      <c r="N21" s="188"/>
      <c r="O21" s="188"/>
      <c r="P21" s="188"/>
      <c r="Q21" s="189"/>
      <c r="R21" s="188"/>
      <c r="S21" s="188"/>
      <c r="T21" s="188"/>
      <c r="U21" s="190" t="s">
        <v>75</v>
      </c>
      <c r="V21" s="191"/>
      <c r="W21" s="191"/>
      <c r="X21" s="192" t="s">
        <v>36</v>
      </c>
      <c r="Y21" s="74"/>
      <c r="Z21" s="74"/>
      <c r="AA21" s="74"/>
      <c r="AB21" s="74"/>
      <c r="AC21" s="74"/>
    </row>
    <row r="22" spans="1:29" ht="20.100000000000001" customHeight="1">
      <c r="A22" s="184"/>
      <c r="B22" s="167"/>
      <c r="C22" s="167"/>
      <c r="D22" s="183"/>
      <c r="E22" s="169">
        <v>62</v>
      </c>
      <c r="F22" s="170" t="s">
        <v>126</v>
      </c>
      <c r="G22" s="171" t="s">
        <v>100</v>
      </c>
      <c r="H22" s="172">
        <v>22836</v>
      </c>
      <c r="I22" s="173">
        <f t="shared" si="0"/>
        <v>19598</v>
      </c>
      <c r="J22" s="174" t="s">
        <v>101</v>
      </c>
      <c r="K22" s="175" t="s">
        <v>51</v>
      </c>
      <c r="L22" s="176">
        <v>1.1000000000000001</v>
      </c>
      <c r="M22" s="187">
        <v>1.3056000000000001</v>
      </c>
      <c r="N22" s="188"/>
      <c r="O22" s="188"/>
      <c r="P22" s="188"/>
      <c r="Q22" s="189"/>
      <c r="R22" s="188"/>
      <c r="S22" s="188"/>
      <c r="T22" s="188"/>
      <c r="U22" s="190" t="s">
        <v>75</v>
      </c>
      <c r="V22" s="191"/>
      <c r="W22" s="191"/>
      <c r="X22" s="192" t="s">
        <v>81</v>
      </c>
      <c r="Y22" s="74"/>
      <c r="Z22" s="74"/>
      <c r="AA22" s="74"/>
      <c r="AB22" s="74"/>
      <c r="AC22" s="74"/>
    </row>
    <row r="23" spans="1:29" ht="20.100000000000001" customHeight="1">
      <c r="A23" s="184"/>
      <c r="B23" s="167"/>
      <c r="C23" s="167"/>
      <c r="D23" s="167"/>
      <c r="E23" s="169">
        <v>12</v>
      </c>
      <c r="F23" s="170" t="s">
        <v>144</v>
      </c>
      <c r="G23" s="171" t="s">
        <v>114</v>
      </c>
      <c r="H23" s="172">
        <v>34776</v>
      </c>
      <c r="I23" s="173">
        <f t="shared" si="0"/>
        <v>7658</v>
      </c>
      <c r="J23" s="174" t="s">
        <v>39</v>
      </c>
      <c r="K23" s="175" t="s">
        <v>40</v>
      </c>
      <c r="L23" s="176">
        <v>1</v>
      </c>
      <c r="M23" s="187"/>
      <c r="N23" s="188"/>
      <c r="O23" s="188"/>
      <c r="P23" s="188"/>
      <c r="Q23" s="189"/>
      <c r="R23" s="188"/>
      <c r="S23" s="188"/>
      <c r="T23" s="188"/>
      <c r="U23" s="190" t="s">
        <v>75</v>
      </c>
      <c r="V23" s="191"/>
      <c r="W23" s="191"/>
      <c r="X23" s="192" t="s">
        <v>117</v>
      </c>
      <c r="Y23" s="74"/>
      <c r="Z23" s="74"/>
      <c r="AA23" s="74"/>
      <c r="AB23" s="74"/>
      <c r="AC23" s="74"/>
    </row>
    <row r="24" spans="1:29" ht="20.100000000000001" customHeight="1">
      <c r="A24" s="184"/>
      <c r="B24" s="167"/>
      <c r="C24" s="167"/>
      <c r="D24" s="167"/>
      <c r="E24" s="169">
        <v>29</v>
      </c>
      <c r="F24" s="170" t="s">
        <v>188</v>
      </c>
      <c r="G24" s="171" t="s">
        <v>98</v>
      </c>
      <c r="H24" s="172">
        <v>33279</v>
      </c>
      <c r="I24" s="173">
        <f t="shared" si="0"/>
        <v>9155</v>
      </c>
      <c r="J24" s="174" t="s">
        <v>99</v>
      </c>
      <c r="K24" s="175" t="s">
        <v>35</v>
      </c>
      <c r="L24" s="176">
        <v>1</v>
      </c>
      <c r="M24" s="187"/>
      <c r="N24" s="188"/>
      <c r="O24" s="188"/>
      <c r="P24" s="188"/>
      <c r="Q24" s="189"/>
      <c r="R24" s="188"/>
      <c r="S24" s="188"/>
      <c r="T24" s="188"/>
      <c r="U24" s="190" t="s">
        <v>75</v>
      </c>
      <c r="V24" s="191"/>
      <c r="W24" s="191"/>
      <c r="X24" s="192" t="s">
        <v>36</v>
      </c>
      <c r="Y24" s="74"/>
      <c r="Z24" s="74"/>
      <c r="AA24" s="74"/>
      <c r="AB24" s="74"/>
      <c r="AC24" s="74"/>
    </row>
  </sheetData>
  <mergeCells count="15">
    <mergeCell ref="I7:I8"/>
    <mergeCell ref="A7:D7"/>
    <mergeCell ref="E7:E8"/>
    <mergeCell ref="F7:F8"/>
    <mergeCell ref="G7:G8"/>
    <mergeCell ref="H7:H8"/>
    <mergeCell ref="V7:V8"/>
    <mergeCell ref="W7:W8"/>
    <mergeCell ref="X7:X8"/>
    <mergeCell ref="J7:J8"/>
    <mergeCell ref="K7:K8"/>
    <mergeCell ref="L7:L8"/>
    <mergeCell ref="M7:M8"/>
    <mergeCell ref="N7:T7"/>
    <mergeCell ref="U7:U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34"/>
  <sheetViews>
    <sheetView showZeros="0" workbookViewId="0">
      <selection activeCell="H22" sqref="H22"/>
    </sheetView>
  </sheetViews>
  <sheetFormatPr defaultColWidth="9.109375" defaultRowHeight="13.2"/>
  <cols>
    <col min="1" max="1" width="3" style="14" customWidth="1"/>
    <col min="2" max="4" width="3.109375" style="14" customWidth="1"/>
    <col min="5" max="5" width="4.33203125" style="14" customWidth="1"/>
    <col min="6" max="6" width="10.5546875" style="14" bestFit="1" customWidth="1"/>
    <col min="7" max="7" width="12.5546875" style="14" customWidth="1"/>
    <col min="8" max="8" width="10.109375" style="14" customWidth="1"/>
    <col min="9" max="9" width="5" style="14" bestFit="1" customWidth="1"/>
    <col min="10" max="10" width="4.33203125" style="14" customWidth="1"/>
    <col min="11" max="11" width="9" style="14" customWidth="1"/>
    <col min="12" max="12" width="4.44140625" style="14" customWidth="1"/>
    <col min="13" max="13" width="5" style="14" customWidth="1"/>
    <col min="14" max="14" width="6.88671875" style="14" customWidth="1"/>
    <col min="15" max="15" width="6.5546875" style="14" customWidth="1"/>
    <col min="16" max="16" width="5.5546875" style="14" customWidth="1"/>
    <col min="17" max="17" width="6.88671875" style="14" customWidth="1"/>
    <col min="18" max="18" width="6.5546875" style="14" customWidth="1"/>
    <col min="19" max="19" width="5.5546875" style="14" customWidth="1"/>
    <col min="20" max="20" width="11.33203125" style="14" customWidth="1"/>
    <col min="21" max="25" width="9.5546875" style="42" customWidth="1"/>
    <col min="26" max="172" width="9.109375" style="42"/>
    <col min="173" max="256" width="9.109375" style="14"/>
    <col min="257" max="257" width="3" style="14" customWidth="1"/>
    <col min="258" max="260" width="3.109375" style="14" customWidth="1"/>
    <col min="261" max="261" width="4.33203125" style="14" customWidth="1"/>
    <col min="262" max="262" width="10.5546875" style="14" bestFit="1" customWidth="1"/>
    <col min="263" max="263" width="12.5546875" style="14" customWidth="1"/>
    <col min="264" max="264" width="10.109375" style="14" customWidth="1"/>
    <col min="265" max="265" width="5" style="14" bestFit="1" customWidth="1"/>
    <col min="266" max="266" width="4.33203125" style="14" customWidth="1"/>
    <col min="267" max="267" width="9" style="14" customWidth="1"/>
    <col min="268" max="268" width="4.44140625" style="14" customWidth="1"/>
    <col min="269" max="269" width="5" style="14" customWidth="1"/>
    <col min="270" max="270" width="6.88671875" style="14" customWidth="1"/>
    <col min="271" max="271" width="6.5546875" style="14" customWidth="1"/>
    <col min="272" max="272" width="5.5546875" style="14" customWidth="1"/>
    <col min="273" max="273" width="6.88671875" style="14" customWidth="1"/>
    <col min="274" max="274" width="6.5546875" style="14" customWidth="1"/>
    <col min="275" max="275" width="5.5546875" style="14" customWidth="1"/>
    <col min="276" max="276" width="11.33203125" style="14" customWidth="1"/>
    <col min="277" max="281" width="9.5546875" style="14" customWidth="1"/>
    <col min="282" max="512" width="9.109375" style="14"/>
    <col min="513" max="513" width="3" style="14" customWidth="1"/>
    <col min="514" max="516" width="3.109375" style="14" customWidth="1"/>
    <col min="517" max="517" width="4.33203125" style="14" customWidth="1"/>
    <col min="518" max="518" width="10.5546875" style="14" bestFit="1" customWidth="1"/>
    <col min="519" max="519" width="12.5546875" style="14" customWidth="1"/>
    <col min="520" max="520" width="10.109375" style="14" customWidth="1"/>
    <col min="521" max="521" width="5" style="14" bestFit="1" customWidth="1"/>
    <col min="522" max="522" width="4.33203125" style="14" customWidth="1"/>
    <col min="523" max="523" width="9" style="14" customWidth="1"/>
    <col min="524" max="524" width="4.44140625" style="14" customWidth="1"/>
    <col min="525" max="525" width="5" style="14" customWidth="1"/>
    <col min="526" max="526" width="6.88671875" style="14" customWidth="1"/>
    <col min="527" max="527" width="6.5546875" style="14" customWidth="1"/>
    <col min="528" max="528" width="5.5546875" style="14" customWidth="1"/>
    <col min="529" max="529" width="6.88671875" style="14" customWidth="1"/>
    <col min="530" max="530" width="6.5546875" style="14" customWidth="1"/>
    <col min="531" max="531" width="5.5546875" style="14" customWidth="1"/>
    <col min="532" max="532" width="11.33203125" style="14" customWidth="1"/>
    <col min="533" max="537" width="9.5546875" style="14" customWidth="1"/>
    <col min="538" max="768" width="9.109375" style="14"/>
    <col min="769" max="769" width="3" style="14" customWidth="1"/>
    <col min="770" max="772" width="3.109375" style="14" customWidth="1"/>
    <col min="773" max="773" width="4.33203125" style="14" customWidth="1"/>
    <col min="774" max="774" width="10.5546875" style="14" bestFit="1" customWidth="1"/>
    <col min="775" max="775" width="12.5546875" style="14" customWidth="1"/>
    <col min="776" max="776" width="10.109375" style="14" customWidth="1"/>
    <col min="777" max="777" width="5" style="14" bestFit="1" customWidth="1"/>
    <col min="778" max="778" width="4.33203125" style="14" customWidth="1"/>
    <col min="779" max="779" width="9" style="14" customWidth="1"/>
    <col min="780" max="780" width="4.44140625" style="14" customWidth="1"/>
    <col min="781" max="781" width="5" style="14" customWidth="1"/>
    <col min="782" max="782" width="6.88671875" style="14" customWidth="1"/>
    <col min="783" max="783" width="6.5546875" style="14" customWidth="1"/>
    <col min="784" max="784" width="5.5546875" style="14" customWidth="1"/>
    <col min="785" max="785" width="6.88671875" style="14" customWidth="1"/>
    <col min="786" max="786" width="6.5546875" style="14" customWidth="1"/>
    <col min="787" max="787" width="5.5546875" style="14" customWidth="1"/>
    <col min="788" max="788" width="11.33203125" style="14" customWidth="1"/>
    <col min="789" max="793" width="9.5546875" style="14" customWidth="1"/>
    <col min="794" max="1024" width="9.109375" style="14"/>
    <col min="1025" max="1025" width="3" style="14" customWidth="1"/>
    <col min="1026" max="1028" width="3.109375" style="14" customWidth="1"/>
    <col min="1029" max="1029" width="4.33203125" style="14" customWidth="1"/>
    <col min="1030" max="1030" width="10.5546875" style="14" bestFit="1" customWidth="1"/>
    <col min="1031" max="1031" width="12.5546875" style="14" customWidth="1"/>
    <col min="1032" max="1032" width="10.109375" style="14" customWidth="1"/>
    <col min="1033" max="1033" width="5" style="14" bestFit="1" customWidth="1"/>
    <col min="1034" max="1034" width="4.33203125" style="14" customWidth="1"/>
    <col min="1035" max="1035" width="9" style="14" customWidth="1"/>
    <col min="1036" max="1036" width="4.44140625" style="14" customWidth="1"/>
    <col min="1037" max="1037" width="5" style="14" customWidth="1"/>
    <col min="1038" max="1038" width="6.88671875" style="14" customWidth="1"/>
    <col min="1039" max="1039" width="6.5546875" style="14" customWidth="1"/>
    <col min="1040" max="1040" width="5.5546875" style="14" customWidth="1"/>
    <col min="1041" max="1041" width="6.88671875" style="14" customWidth="1"/>
    <col min="1042" max="1042" width="6.5546875" style="14" customWidth="1"/>
    <col min="1043" max="1043" width="5.5546875" style="14" customWidth="1"/>
    <col min="1044" max="1044" width="11.33203125" style="14" customWidth="1"/>
    <col min="1045" max="1049" width="9.5546875" style="14" customWidth="1"/>
    <col min="1050" max="1280" width="9.109375" style="14"/>
    <col min="1281" max="1281" width="3" style="14" customWidth="1"/>
    <col min="1282" max="1284" width="3.109375" style="14" customWidth="1"/>
    <col min="1285" max="1285" width="4.33203125" style="14" customWidth="1"/>
    <col min="1286" max="1286" width="10.5546875" style="14" bestFit="1" customWidth="1"/>
    <col min="1287" max="1287" width="12.5546875" style="14" customWidth="1"/>
    <col min="1288" max="1288" width="10.109375" style="14" customWidth="1"/>
    <col min="1289" max="1289" width="5" style="14" bestFit="1" customWidth="1"/>
    <col min="1290" max="1290" width="4.33203125" style="14" customWidth="1"/>
    <col min="1291" max="1291" width="9" style="14" customWidth="1"/>
    <col min="1292" max="1292" width="4.44140625" style="14" customWidth="1"/>
    <col min="1293" max="1293" width="5" style="14" customWidth="1"/>
    <col min="1294" max="1294" width="6.88671875" style="14" customWidth="1"/>
    <col min="1295" max="1295" width="6.5546875" style="14" customWidth="1"/>
    <col min="1296" max="1296" width="5.5546875" style="14" customWidth="1"/>
    <col min="1297" max="1297" width="6.88671875" style="14" customWidth="1"/>
    <col min="1298" max="1298" width="6.5546875" style="14" customWidth="1"/>
    <col min="1299" max="1299" width="5.5546875" style="14" customWidth="1"/>
    <col min="1300" max="1300" width="11.33203125" style="14" customWidth="1"/>
    <col min="1301" max="1305" width="9.5546875" style="14" customWidth="1"/>
    <col min="1306" max="1536" width="9.109375" style="14"/>
    <col min="1537" max="1537" width="3" style="14" customWidth="1"/>
    <col min="1538" max="1540" width="3.109375" style="14" customWidth="1"/>
    <col min="1541" max="1541" width="4.33203125" style="14" customWidth="1"/>
    <col min="1542" max="1542" width="10.5546875" style="14" bestFit="1" customWidth="1"/>
    <col min="1543" max="1543" width="12.5546875" style="14" customWidth="1"/>
    <col min="1544" max="1544" width="10.109375" style="14" customWidth="1"/>
    <col min="1545" max="1545" width="5" style="14" bestFit="1" customWidth="1"/>
    <col min="1546" max="1546" width="4.33203125" style="14" customWidth="1"/>
    <col min="1547" max="1547" width="9" style="14" customWidth="1"/>
    <col min="1548" max="1548" width="4.44140625" style="14" customWidth="1"/>
    <col min="1549" max="1549" width="5" style="14" customWidth="1"/>
    <col min="1550" max="1550" width="6.88671875" style="14" customWidth="1"/>
    <col min="1551" max="1551" width="6.5546875" style="14" customWidth="1"/>
    <col min="1552" max="1552" width="5.5546875" style="14" customWidth="1"/>
    <col min="1553" max="1553" width="6.88671875" style="14" customWidth="1"/>
    <col min="1554" max="1554" width="6.5546875" style="14" customWidth="1"/>
    <col min="1555" max="1555" width="5.5546875" style="14" customWidth="1"/>
    <col min="1556" max="1556" width="11.33203125" style="14" customWidth="1"/>
    <col min="1557" max="1561" width="9.5546875" style="14" customWidth="1"/>
    <col min="1562" max="1792" width="9.109375" style="14"/>
    <col min="1793" max="1793" width="3" style="14" customWidth="1"/>
    <col min="1794" max="1796" width="3.109375" style="14" customWidth="1"/>
    <col min="1797" max="1797" width="4.33203125" style="14" customWidth="1"/>
    <col min="1798" max="1798" width="10.5546875" style="14" bestFit="1" customWidth="1"/>
    <col min="1799" max="1799" width="12.5546875" style="14" customWidth="1"/>
    <col min="1800" max="1800" width="10.109375" style="14" customWidth="1"/>
    <col min="1801" max="1801" width="5" style="14" bestFit="1" customWidth="1"/>
    <col min="1802" max="1802" width="4.33203125" style="14" customWidth="1"/>
    <col min="1803" max="1803" width="9" style="14" customWidth="1"/>
    <col min="1804" max="1804" width="4.44140625" style="14" customWidth="1"/>
    <col min="1805" max="1805" width="5" style="14" customWidth="1"/>
    <col min="1806" max="1806" width="6.88671875" style="14" customWidth="1"/>
    <col min="1807" max="1807" width="6.5546875" style="14" customWidth="1"/>
    <col min="1808" max="1808" width="5.5546875" style="14" customWidth="1"/>
    <col min="1809" max="1809" width="6.88671875" style="14" customWidth="1"/>
    <col min="1810" max="1810" width="6.5546875" style="14" customWidth="1"/>
    <col min="1811" max="1811" width="5.5546875" style="14" customWidth="1"/>
    <col min="1812" max="1812" width="11.33203125" style="14" customWidth="1"/>
    <col min="1813" max="1817" width="9.5546875" style="14" customWidth="1"/>
    <col min="1818" max="2048" width="9.109375" style="14"/>
    <col min="2049" max="2049" width="3" style="14" customWidth="1"/>
    <col min="2050" max="2052" width="3.109375" style="14" customWidth="1"/>
    <col min="2053" max="2053" width="4.33203125" style="14" customWidth="1"/>
    <col min="2054" max="2054" width="10.5546875" style="14" bestFit="1" customWidth="1"/>
    <col min="2055" max="2055" width="12.5546875" style="14" customWidth="1"/>
    <col min="2056" max="2056" width="10.109375" style="14" customWidth="1"/>
    <col min="2057" max="2057" width="5" style="14" bestFit="1" customWidth="1"/>
    <col min="2058" max="2058" width="4.33203125" style="14" customWidth="1"/>
    <col min="2059" max="2059" width="9" style="14" customWidth="1"/>
    <col min="2060" max="2060" width="4.44140625" style="14" customWidth="1"/>
    <col min="2061" max="2061" width="5" style="14" customWidth="1"/>
    <col min="2062" max="2062" width="6.88671875" style="14" customWidth="1"/>
    <col min="2063" max="2063" width="6.5546875" style="14" customWidth="1"/>
    <col min="2064" max="2064" width="5.5546875" style="14" customWidth="1"/>
    <col min="2065" max="2065" width="6.88671875" style="14" customWidth="1"/>
    <col min="2066" max="2066" width="6.5546875" style="14" customWidth="1"/>
    <col min="2067" max="2067" width="5.5546875" style="14" customWidth="1"/>
    <col min="2068" max="2068" width="11.33203125" style="14" customWidth="1"/>
    <col min="2069" max="2073" width="9.5546875" style="14" customWidth="1"/>
    <col min="2074" max="2304" width="9.109375" style="14"/>
    <col min="2305" max="2305" width="3" style="14" customWidth="1"/>
    <col min="2306" max="2308" width="3.109375" style="14" customWidth="1"/>
    <col min="2309" max="2309" width="4.33203125" style="14" customWidth="1"/>
    <col min="2310" max="2310" width="10.5546875" style="14" bestFit="1" customWidth="1"/>
    <col min="2311" max="2311" width="12.5546875" style="14" customWidth="1"/>
    <col min="2312" max="2312" width="10.109375" style="14" customWidth="1"/>
    <col min="2313" max="2313" width="5" style="14" bestFit="1" customWidth="1"/>
    <col min="2314" max="2314" width="4.33203125" style="14" customWidth="1"/>
    <col min="2315" max="2315" width="9" style="14" customWidth="1"/>
    <col min="2316" max="2316" width="4.44140625" style="14" customWidth="1"/>
    <col min="2317" max="2317" width="5" style="14" customWidth="1"/>
    <col min="2318" max="2318" width="6.88671875" style="14" customWidth="1"/>
    <col min="2319" max="2319" width="6.5546875" style="14" customWidth="1"/>
    <col min="2320" max="2320" width="5.5546875" style="14" customWidth="1"/>
    <col min="2321" max="2321" width="6.88671875" style="14" customWidth="1"/>
    <col min="2322" max="2322" width="6.5546875" style="14" customWidth="1"/>
    <col min="2323" max="2323" width="5.5546875" style="14" customWidth="1"/>
    <col min="2324" max="2324" width="11.33203125" style="14" customWidth="1"/>
    <col min="2325" max="2329" width="9.5546875" style="14" customWidth="1"/>
    <col min="2330" max="2560" width="9.109375" style="14"/>
    <col min="2561" max="2561" width="3" style="14" customWidth="1"/>
    <col min="2562" max="2564" width="3.109375" style="14" customWidth="1"/>
    <col min="2565" max="2565" width="4.33203125" style="14" customWidth="1"/>
    <col min="2566" max="2566" width="10.5546875" style="14" bestFit="1" customWidth="1"/>
    <col min="2567" max="2567" width="12.5546875" style="14" customWidth="1"/>
    <col min="2568" max="2568" width="10.109375" style="14" customWidth="1"/>
    <col min="2569" max="2569" width="5" style="14" bestFit="1" customWidth="1"/>
    <col min="2570" max="2570" width="4.33203125" style="14" customWidth="1"/>
    <col min="2571" max="2571" width="9" style="14" customWidth="1"/>
    <col min="2572" max="2572" width="4.44140625" style="14" customWidth="1"/>
    <col min="2573" max="2573" width="5" style="14" customWidth="1"/>
    <col min="2574" max="2574" width="6.88671875" style="14" customWidth="1"/>
    <col min="2575" max="2575" width="6.5546875" style="14" customWidth="1"/>
    <col min="2576" max="2576" width="5.5546875" style="14" customWidth="1"/>
    <col min="2577" max="2577" width="6.88671875" style="14" customWidth="1"/>
    <col min="2578" max="2578" width="6.5546875" style="14" customWidth="1"/>
    <col min="2579" max="2579" width="5.5546875" style="14" customWidth="1"/>
    <col min="2580" max="2580" width="11.33203125" style="14" customWidth="1"/>
    <col min="2581" max="2585" width="9.5546875" style="14" customWidth="1"/>
    <col min="2586" max="2816" width="9.109375" style="14"/>
    <col min="2817" max="2817" width="3" style="14" customWidth="1"/>
    <col min="2818" max="2820" width="3.109375" style="14" customWidth="1"/>
    <col min="2821" max="2821" width="4.33203125" style="14" customWidth="1"/>
    <col min="2822" max="2822" width="10.5546875" style="14" bestFit="1" customWidth="1"/>
    <col min="2823" max="2823" width="12.5546875" style="14" customWidth="1"/>
    <col min="2824" max="2824" width="10.109375" style="14" customWidth="1"/>
    <col min="2825" max="2825" width="5" style="14" bestFit="1" customWidth="1"/>
    <col min="2826" max="2826" width="4.33203125" style="14" customWidth="1"/>
    <col min="2827" max="2827" width="9" style="14" customWidth="1"/>
    <col min="2828" max="2828" width="4.44140625" style="14" customWidth="1"/>
    <col min="2829" max="2829" width="5" style="14" customWidth="1"/>
    <col min="2830" max="2830" width="6.88671875" style="14" customWidth="1"/>
    <col min="2831" max="2831" width="6.5546875" style="14" customWidth="1"/>
    <col min="2832" max="2832" width="5.5546875" style="14" customWidth="1"/>
    <col min="2833" max="2833" width="6.88671875" style="14" customWidth="1"/>
    <col min="2834" max="2834" width="6.5546875" style="14" customWidth="1"/>
    <col min="2835" max="2835" width="5.5546875" style="14" customWidth="1"/>
    <col min="2836" max="2836" width="11.33203125" style="14" customWidth="1"/>
    <col min="2837" max="2841" width="9.5546875" style="14" customWidth="1"/>
    <col min="2842" max="3072" width="9.109375" style="14"/>
    <col min="3073" max="3073" width="3" style="14" customWidth="1"/>
    <col min="3074" max="3076" width="3.109375" style="14" customWidth="1"/>
    <col min="3077" max="3077" width="4.33203125" style="14" customWidth="1"/>
    <col min="3078" max="3078" width="10.5546875" style="14" bestFit="1" customWidth="1"/>
    <col min="3079" max="3079" width="12.5546875" style="14" customWidth="1"/>
    <col min="3080" max="3080" width="10.109375" style="14" customWidth="1"/>
    <col min="3081" max="3081" width="5" style="14" bestFit="1" customWidth="1"/>
    <col min="3082" max="3082" width="4.33203125" style="14" customWidth="1"/>
    <col min="3083" max="3083" width="9" style="14" customWidth="1"/>
    <col min="3084" max="3084" width="4.44140625" style="14" customWidth="1"/>
    <col min="3085" max="3085" width="5" style="14" customWidth="1"/>
    <col min="3086" max="3086" width="6.88671875" style="14" customWidth="1"/>
    <col min="3087" max="3087" width="6.5546875" style="14" customWidth="1"/>
    <col min="3088" max="3088" width="5.5546875" style="14" customWidth="1"/>
    <col min="3089" max="3089" width="6.88671875" style="14" customWidth="1"/>
    <col min="3090" max="3090" width="6.5546875" style="14" customWidth="1"/>
    <col min="3091" max="3091" width="5.5546875" style="14" customWidth="1"/>
    <col min="3092" max="3092" width="11.33203125" style="14" customWidth="1"/>
    <col min="3093" max="3097" width="9.5546875" style="14" customWidth="1"/>
    <col min="3098" max="3328" width="9.109375" style="14"/>
    <col min="3329" max="3329" width="3" style="14" customWidth="1"/>
    <col min="3330" max="3332" width="3.109375" style="14" customWidth="1"/>
    <col min="3333" max="3333" width="4.33203125" style="14" customWidth="1"/>
    <col min="3334" max="3334" width="10.5546875" style="14" bestFit="1" customWidth="1"/>
    <col min="3335" max="3335" width="12.5546875" style="14" customWidth="1"/>
    <col min="3336" max="3336" width="10.109375" style="14" customWidth="1"/>
    <col min="3337" max="3337" width="5" style="14" bestFit="1" customWidth="1"/>
    <col min="3338" max="3338" width="4.33203125" style="14" customWidth="1"/>
    <col min="3339" max="3339" width="9" style="14" customWidth="1"/>
    <col min="3340" max="3340" width="4.44140625" style="14" customWidth="1"/>
    <col min="3341" max="3341" width="5" style="14" customWidth="1"/>
    <col min="3342" max="3342" width="6.88671875" style="14" customWidth="1"/>
    <col min="3343" max="3343" width="6.5546875" style="14" customWidth="1"/>
    <col min="3344" max="3344" width="5.5546875" style="14" customWidth="1"/>
    <col min="3345" max="3345" width="6.88671875" style="14" customWidth="1"/>
    <col min="3346" max="3346" width="6.5546875" style="14" customWidth="1"/>
    <col min="3347" max="3347" width="5.5546875" style="14" customWidth="1"/>
    <col min="3348" max="3348" width="11.33203125" style="14" customWidth="1"/>
    <col min="3349" max="3353" width="9.5546875" style="14" customWidth="1"/>
    <col min="3354" max="3584" width="9.109375" style="14"/>
    <col min="3585" max="3585" width="3" style="14" customWidth="1"/>
    <col min="3586" max="3588" width="3.109375" style="14" customWidth="1"/>
    <col min="3589" max="3589" width="4.33203125" style="14" customWidth="1"/>
    <col min="3590" max="3590" width="10.5546875" style="14" bestFit="1" customWidth="1"/>
    <col min="3591" max="3591" width="12.5546875" style="14" customWidth="1"/>
    <col min="3592" max="3592" width="10.109375" style="14" customWidth="1"/>
    <col min="3593" max="3593" width="5" style="14" bestFit="1" customWidth="1"/>
    <col min="3594" max="3594" width="4.33203125" style="14" customWidth="1"/>
    <col min="3595" max="3595" width="9" style="14" customWidth="1"/>
    <col min="3596" max="3596" width="4.44140625" style="14" customWidth="1"/>
    <col min="3597" max="3597" width="5" style="14" customWidth="1"/>
    <col min="3598" max="3598" width="6.88671875" style="14" customWidth="1"/>
    <col min="3599" max="3599" width="6.5546875" style="14" customWidth="1"/>
    <col min="3600" max="3600" width="5.5546875" style="14" customWidth="1"/>
    <col min="3601" max="3601" width="6.88671875" style="14" customWidth="1"/>
    <col min="3602" max="3602" width="6.5546875" style="14" customWidth="1"/>
    <col min="3603" max="3603" width="5.5546875" style="14" customWidth="1"/>
    <col min="3604" max="3604" width="11.33203125" style="14" customWidth="1"/>
    <col min="3605" max="3609" width="9.5546875" style="14" customWidth="1"/>
    <col min="3610" max="3840" width="9.109375" style="14"/>
    <col min="3841" max="3841" width="3" style="14" customWidth="1"/>
    <col min="3842" max="3844" width="3.109375" style="14" customWidth="1"/>
    <col min="3845" max="3845" width="4.33203125" style="14" customWidth="1"/>
    <col min="3846" max="3846" width="10.5546875" style="14" bestFit="1" customWidth="1"/>
    <col min="3847" max="3847" width="12.5546875" style="14" customWidth="1"/>
    <col min="3848" max="3848" width="10.109375" style="14" customWidth="1"/>
    <col min="3849" max="3849" width="5" style="14" bestFit="1" customWidth="1"/>
    <col min="3850" max="3850" width="4.33203125" style="14" customWidth="1"/>
    <col min="3851" max="3851" width="9" style="14" customWidth="1"/>
    <col min="3852" max="3852" width="4.44140625" style="14" customWidth="1"/>
    <col min="3853" max="3853" width="5" style="14" customWidth="1"/>
    <col min="3854" max="3854" width="6.88671875" style="14" customWidth="1"/>
    <col min="3855" max="3855" width="6.5546875" style="14" customWidth="1"/>
    <col min="3856" max="3856" width="5.5546875" style="14" customWidth="1"/>
    <col min="3857" max="3857" width="6.88671875" style="14" customWidth="1"/>
    <col min="3858" max="3858" width="6.5546875" style="14" customWidth="1"/>
    <col min="3859" max="3859" width="5.5546875" style="14" customWidth="1"/>
    <col min="3860" max="3860" width="11.33203125" style="14" customWidth="1"/>
    <col min="3861" max="3865" width="9.5546875" style="14" customWidth="1"/>
    <col min="3866" max="4096" width="9.109375" style="14"/>
    <col min="4097" max="4097" width="3" style="14" customWidth="1"/>
    <col min="4098" max="4100" width="3.109375" style="14" customWidth="1"/>
    <col min="4101" max="4101" width="4.33203125" style="14" customWidth="1"/>
    <col min="4102" max="4102" width="10.5546875" style="14" bestFit="1" customWidth="1"/>
    <col min="4103" max="4103" width="12.5546875" style="14" customWidth="1"/>
    <col min="4104" max="4104" width="10.109375" style="14" customWidth="1"/>
    <col min="4105" max="4105" width="5" style="14" bestFit="1" customWidth="1"/>
    <col min="4106" max="4106" width="4.33203125" style="14" customWidth="1"/>
    <col min="4107" max="4107" width="9" style="14" customWidth="1"/>
    <col min="4108" max="4108" width="4.44140625" style="14" customWidth="1"/>
    <col min="4109" max="4109" width="5" style="14" customWidth="1"/>
    <col min="4110" max="4110" width="6.88671875" style="14" customWidth="1"/>
    <col min="4111" max="4111" width="6.5546875" style="14" customWidth="1"/>
    <col min="4112" max="4112" width="5.5546875" style="14" customWidth="1"/>
    <col min="4113" max="4113" width="6.88671875" style="14" customWidth="1"/>
    <col min="4114" max="4114" width="6.5546875" style="14" customWidth="1"/>
    <col min="4115" max="4115" width="5.5546875" style="14" customWidth="1"/>
    <col min="4116" max="4116" width="11.33203125" style="14" customWidth="1"/>
    <col min="4117" max="4121" width="9.5546875" style="14" customWidth="1"/>
    <col min="4122" max="4352" width="9.109375" style="14"/>
    <col min="4353" max="4353" width="3" style="14" customWidth="1"/>
    <col min="4354" max="4356" width="3.109375" style="14" customWidth="1"/>
    <col min="4357" max="4357" width="4.33203125" style="14" customWidth="1"/>
    <col min="4358" max="4358" width="10.5546875" style="14" bestFit="1" customWidth="1"/>
    <col min="4359" max="4359" width="12.5546875" style="14" customWidth="1"/>
    <col min="4360" max="4360" width="10.109375" style="14" customWidth="1"/>
    <col min="4361" max="4361" width="5" style="14" bestFit="1" customWidth="1"/>
    <col min="4362" max="4362" width="4.33203125" style="14" customWidth="1"/>
    <col min="4363" max="4363" width="9" style="14" customWidth="1"/>
    <col min="4364" max="4364" width="4.44140625" style="14" customWidth="1"/>
    <col min="4365" max="4365" width="5" style="14" customWidth="1"/>
    <col min="4366" max="4366" width="6.88671875" style="14" customWidth="1"/>
    <col min="4367" max="4367" width="6.5546875" style="14" customWidth="1"/>
    <col min="4368" max="4368" width="5.5546875" style="14" customWidth="1"/>
    <col min="4369" max="4369" width="6.88671875" style="14" customWidth="1"/>
    <col min="4370" max="4370" width="6.5546875" style="14" customWidth="1"/>
    <col min="4371" max="4371" width="5.5546875" style="14" customWidth="1"/>
    <col min="4372" max="4372" width="11.33203125" style="14" customWidth="1"/>
    <col min="4373" max="4377" width="9.5546875" style="14" customWidth="1"/>
    <col min="4378" max="4608" width="9.109375" style="14"/>
    <col min="4609" max="4609" width="3" style="14" customWidth="1"/>
    <col min="4610" max="4612" width="3.109375" style="14" customWidth="1"/>
    <col min="4613" max="4613" width="4.33203125" style="14" customWidth="1"/>
    <col min="4614" max="4614" width="10.5546875" style="14" bestFit="1" customWidth="1"/>
    <col min="4615" max="4615" width="12.5546875" style="14" customWidth="1"/>
    <col min="4616" max="4616" width="10.109375" style="14" customWidth="1"/>
    <col min="4617" max="4617" width="5" style="14" bestFit="1" customWidth="1"/>
    <col min="4618" max="4618" width="4.33203125" style="14" customWidth="1"/>
    <col min="4619" max="4619" width="9" style="14" customWidth="1"/>
    <col min="4620" max="4620" width="4.44140625" style="14" customWidth="1"/>
    <col min="4621" max="4621" width="5" style="14" customWidth="1"/>
    <col min="4622" max="4622" width="6.88671875" style="14" customWidth="1"/>
    <col min="4623" max="4623" width="6.5546875" style="14" customWidth="1"/>
    <col min="4624" max="4624" width="5.5546875" style="14" customWidth="1"/>
    <col min="4625" max="4625" width="6.88671875" style="14" customWidth="1"/>
    <col min="4626" max="4626" width="6.5546875" style="14" customWidth="1"/>
    <col min="4627" max="4627" width="5.5546875" style="14" customWidth="1"/>
    <col min="4628" max="4628" width="11.33203125" style="14" customWidth="1"/>
    <col min="4629" max="4633" width="9.5546875" style="14" customWidth="1"/>
    <col min="4634" max="4864" width="9.109375" style="14"/>
    <col min="4865" max="4865" width="3" style="14" customWidth="1"/>
    <col min="4866" max="4868" width="3.109375" style="14" customWidth="1"/>
    <col min="4869" max="4869" width="4.33203125" style="14" customWidth="1"/>
    <col min="4870" max="4870" width="10.5546875" style="14" bestFit="1" customWidth="1"/>
    <col min="4871" max="4871" width="12.5546875" style="14" customWidth="1"/>
    <col min="4872" max="4872" width="10.109375" style="14" customWidth="1"/>
    <col min="4873" max="4873" width="5" style="14" bestFit="1" customWidth="1"/>
    <col min="4874" max="4874" width="4.33203125" style="14" customWidth="1"/>
    <col min="4875" max="4875" width="9" style="14" customWidth="1"/>
    <col min="4876" max="4876" width="4.44140625" style="14" customWidth="1"/>
    <col min="4877" max="4877" width="5" style="14" customWidth="1"/>
    <col min="4878" max="4878" width="6.88671875" style="14" customWidth="1"/>
    <col min="4879" max="4879" width="6.5546875" style="14" customWidth="1"/>
    <col min="4880" max="4880" width="5.5546875" style="14" customWidth="1"/>
    <col min="4881" max="4881" width="6.88671875" style="14" customWidth="1"/>
    <col min="4882" max="4882" width="6.5546875" style="14" customWidth="1"/>
    <col min="4883" max="4883" width="5.5546875" style="14" customWidth="1"/>
    <col min="4884" max="4884" width="11.33203125" style="14" customWidth="1"/>
    <col min="4885" max="4889" width="9.5546875" style="14" customWidth="1"/>
    <col min="4890" max="5120" width="9.109375" style="14"/>
    <col min="5121" max="5121" width="3" style="14" customWidth="1"/>
    <col min="5122" max="5124" width="3.109375" style="14" customWidth="1"/>
    <col min="5125" max="5125" width="4.33203125" style="14" customWidth="1"/>
    <col min="5126" max="5126" width="10.5546875" style="14" bestFit="1" customWidth="1"/>
    <col min="5127" max="5127" width="12.5546875" style="14" customWidth="1"/>
    <col min="5128" max="5128" width="10.109375" style="14" customWidth="1"/>
    <col min="5129" max="5129" width="5" style="14" bestFit="1" customWidth="1"/>
    <col min="5130" max="5130" width="4.33203125" style="14" customWidth="1"/>
    <col min="5131" max="5131" width="9" style="14" customWidth="1"/>
    <col min="5132" max="5132" width="4.44140625" style="14" customWidth="1"/>
    <col min="5133" max="5133" width="5" style="14" customWidth="1"/>
    <col min="5134" max="5134" width="6.88671875" style="14" customWidth="1"/>
    <col min="5135" max="5135" width="6.5546875" style="14" customWidth="1"/>
    <col min="5136" max="5136" width="5.5546875" style="14" customWidth="1"/>
    <col min="5137" max="5137" width="6.88671875" style="14" customWidth="1"/>
    <col min="5138" max="5138" width="6.5546875" style="14" customWidth="1"/>
    <col min="5139" max="5139" width="5.5546875" style="14" customWidth="1"/>
    <col min="5140" max="5140" width="11.33203125" style="14" customWidth="1"/>
    <col min="5141" max="5145" width="9.5546875" style="14" customWidth="1"/>
    <col min="5146" max="5376" width="9.109375" style="14"/>
    <col min="5377" max="5377" width="3" style="14" customWidth="1"/>
    <col min="5378" max="5380" width="3.109375" style="14" customWidth="1"/>
    <col min="5381" max="5381" width="4.33203125" style="14" customWidth="1"/>
    <col min="5382" max="5382" width="10.5546875" style="14" bestFit="1" customWidth="1"/>
    <col min="5383" max="5383" width="12.5546875" style="14" customWidth="1"/>
    <col min="5384" max="5384" width="10.109375" style="14" customWidth="1"/>
    <col min="5385" max="5385" width="5" style="14" bestFit="1" customWidth="1"/>
    <col min="5386" max="5386" width="4.33203125" style="14" customWidth="1"/>
    <col min="5387" max="5387" width="9" style="14" customWidth="1"/>
    <col min="5388" max="5388" width="4.44140625" style="14" customWidth="1"/>
    <col min="5389" max="5389" width="5" style="14" customWidth="1"/>
    <col min="5390" max="5390" width="6.88671875" style="14" customWidth="1"/>
    <col min="5391" max="5391" width="6.5546875" style="14" customWidth="1"/>
    <col min="5392" max="5392" width="5.5546875" style="14" customWidth="1"/>
    <col min="5393" max="5393" width="6.88671875" style="14" customWidth="1"/>
    <col min="5394" max="5394" width="6.5546875" style="14" customWidth="1"/>
    <col min="5395" max="5395" width="5.5546875" style="14" customWidth="1"/>
    <col min="5396" max="5396" width="11.33203125" style="14" customWidth="1"/>
    <col min="5397" max="5401" width="9.5546875" style="14" customWidth="1"/>
    <col min="5402" max="5632" width="9.109375" style="14"/>
    <col min="5633" max="5633" width="3" style="14" customWidth="1"/>
    <col min="5634" max="5636" width="3.109375" style="14" customWidth="1"/>
    <col min="5637" max="5637" width="4.33203125" style="14" customWidth="1"/>
    <col min="5638" max="5638" width="10.5546875" style="14" bestFit="1" customWidth="1"/>
    <col min="5639" max="5639" width="12.5546875" style="14" customWidth="1"/>
    <col min="5640" max="5640" width="10.109375" style="14" customWidth="1"/>
    <col min="5641" max="5641" width="5" style="14" bestFit="1" customWidth="1"/>
    <col min="5642" max="5642" width="4.33203125" style="14" customWidth="1"/>
    <col min="5643" max="5643" width="9" style="14" customWidth="1"/>
    <col min="5644" max="5644" width="4.44140625" style="14" customWidth="1"/>
    <col min="5645" max="5645" width="5" style="14" customWidth="1"/>
    <col min="5646" max="5646" width="6.88671875" style="14" customWidth="1"/>
    <col min="5647" max="5647" width="6.5546875" style="14" customWidth="1"/>
    <col min="5648" max="5648" width="5.5546875" style="14" customWidth="1"/>
    <col min="5649" max="5649" width="6.88671875" style="14" customWidth="1"/>
    <col min="5650" max="5650" width="6.5546875" style="14" customWidth="1"/>
    <col min="5651" max="5651" width="5.5546875" style="14" customWidth="1"/>
    <col min="5652" max="5652" width="11.33203125" style="14" customWidth="1"/>
    <col min="5653" max="5657" width="9.5546875" style="14" customWidth="1"/>
    <col min="5658" max="5888" width="9.109375" style="14"/>
    <col min="5889" max="5889" width="3" style="14" customWidth="1"/>
    <col min="5890" max="5892" width="3.109375" style="14" customWidth="1"/>
    <col min="5893" max="5893" width="4.33203125" style="14" customWidth="1"/>
    <col min="5894" max="5894" width="10.5546875" style="14" bestFit="1" customWidth="1"/>
    <col min="5895" max="5895" width="12.5546875" style="14" customWidth="1"/>
    <col min="5896" max="5896" width="10.109375" style="14" customWidth="1"/>
    <col min="5897" max="5897" width="5" style="14" bestFit="1" customWidth="1"/>
    <col min="5898" max="5898" width="4.33203125" style="14" customWidth="1"/>
    <col min="5899" max="5899" width="9" style="14" customWidth="1"/>
    <col min="5900" max="5900" width="4.44140625" style="14" customWidth="1"/>
    <col min="5901" max="5901" width="5" style="14" customWidth="1"/>
    <col min="5902" max="5902" width="6.88671875" style="14" customWidth="1"/>
    <col min="5903" max="5903" width="6.5546875" style="14" customWidth="1"/>
    <col min="5904" max="5904" width="5.5546875" style="14" customWidth="1"/>
    <col min="5905" max="5905" width="6.88671875" style="14" customWidth="1"/>
    <col min="5906" max="5906" width="6.5546875" style="14" customWidth="1"/>
    <col min="5907" max="5907" width="5.5546875" style="14" customWidth="1"/>
    <col min="5908" max="5908" width="11.33203125" style="14" customWidth="1"/>
    <col min="5909" max="5913" width="9.5546875" style="14" customWidth="1"/>
    <col min="5914" max="6144" width="9.109375" style="14"/>
    <col min="6145" max="6145" width="3" style="14" customWidth="1"/>
    <col min="6146" max="6148" width="3.109375" style="14" customWidth="1"/>
    <col min="6149" max="6149" width="4.33203125" style="14" customWidth="1"/>
    <col min="6150" max="6150" width="10.5546875" style="14" bestFit="1" customWidth="1"/>
    <col min="6151" max="6151" width="12.5546875" style="14" customWidth="1"/>
    <col min="6152" max="6152" width="10.109375" style="14" customWidth="1"/>
    <col min="6153" max="6153" width="5" style="14" bestFit="1" customWidth="1"/>
    <col min="6154" max="6154" width="4.33203125" style="14" customWidth="1"/>
    <col min="6155" max="6155" width="9" style="14" customWidth="1"/>
    <col min="6156" max="6156" width="4.44140625" style="14" customWidth="1"/>
    <col min="6157" max="6157" width="5" style="14" customWidth="1"/>
    <col min="6158" max="6158" width="6.88671875" style="14" customWidth="1"/>
    <col min="6159" max="6159" width="6.5546875" style="14" customWidth="1"/>
    <col min="6160" max="6160" width="5.5546875" style="14" customWidth="1"/>
    <col min="6161" max="6161" width="6.88671875" style="14" customWidth="1"/>
    <col min="6162" max="6162" width="6.5546875" style="14" customWidth="1"/>
    <col min="6163" max="6163" width="5.5546875" style="14" customWidth="1"/>
    <col min="6164" max="6164" width="11.33203125" style="14" customWidth="1"/>
    <col min="6165" max="6169" width="9.5546875" style="14" customWidth="1"/>
    <col min="6170" max="6400" width="9.109375" style="14"/>
    <col min="6401" max="6401" width="3" style="14" customWidth="1"/>
    <col min="6402" max="6404" width="3.109375" style="14" customWidth="1"/>
    <col min="6405" max="6405" width="4.33203125" style="14" customWidth="1"/>
    <col min="6406" max="6406" width="10.5546875" style="14" bestFit="1" customWidth="1"/>
    <col min="6407" max="6407" width="12.5546875" style="14" customWidth="1"/>
    <col min="6408" max="6408" width="10.109375" style="14" customWidth="1"/>
    <col min="6409" max="6409" width="5" style="14" bestFit="1" customWidth="1"/>
    <col min="6410" max="6410" width="4.33203125" style="14" customWidth="1"/>
    <col min="6411" max="6411" width="9" style="14" customWidth="1"/>
    <col min="6412" max="6412" width="4.44140625" style="14" customWidth="1"/>
    <col min="6413" max="6413" width="5" style="14" customWidth="1"/>
    <col min="6414" max="6414" width="6.88671875" style="14" customWidth="1"/>
    <col min="6415" max="6415" width="6.5546875" style="14" customWidth="1"/>
    <col min="6416" max="6416" width="5.5546875" style="14" customWidth="1"/>
    <col min="6417" max="6417" width="6.88671875" style="14" customWidth="1"/>
    <col min="6418" max="6418" width="6.5546875" style="14" customWidth="1"/>
    <col min="6419" max="6419" width="5.5546875" style="14" customWidth="1"/>
    <col min="6420" max="6420" width="11.33203125" style="14" customWidth="1"/>
    <col min="6421" max="6425" width="9.5546875" style="14" customWidth="1"/>
    <col min="6426" max="6656" width="9.109375" style="14"/>
    <col min="6657" max="6657" width="3" style="14" customWidth="1"/>
    <col min="6658" max="6660" width="3.109375" style="14" customWidth="1"/>
    <col min="6661" max="6661" width="4.33203125" style="14" customWidth="1"/>
    <col min="6662" max="6662" width="10.5546875" style="14" bestFit="1" customWidth="1"/>
    <col min="6663" max="6663" width="12.5546875" style="14" customWidth="1"/>
    <col min="6664" max="6664" width="10.109375" style="14" customWidth="1"/>
    <col min="6665" max="6665" width="5" style="14" bestFit="1" customWidth="1"/>
    <col min="6666" max="6666" width="4.33203125" style="14" customWidth="1"/>
    <col min="6667" max="6667" width="9" style="14" customWidth="1"/>
    <col min="6668" max="6668" width="4.44140625" style="14" customWidth="1"/>
    <col min="6669" max="6669" width="5" style="14" customWidth="1"/>
    <col min="6670" max="6670" width="6.88671875" style="14" customWidth="1"/>
    <col min="6671" max="6671" width="6.5546875" style="14" customWidth="1"/>
    <col min="6672" max="6672" width="5.5546875" style="14" customWidth="1"/>
    <col min="6673" max="6673" width="6.88671875" style="14" customWidth="1"/>
    <col min="6674" max="6674" width="6.5546875" style="14" customWidth="1"/>
    <col min="6675" max="6675" width="5.5546875" style="14" customWidth="1"/>
    <col min="6676" max="6676" width="11.33203125" style="14" customWidth="1"/>
    <col min="6677" max="6681" width="9.5546875" style="14" customWidth="1"/>
    <col min="6682" max="6912" width="9.109375" style="14"/>
    <col min="6913" max="6913" width="3" style="14" customWidth="1"/>
    <col min="6914" max="6916" width="3.109375" style="14" customWidth="1"/>
    <col min="6917" max="6917" width="4.33203125" style="14" customWidth="1"/>
    <col min="6918" max="6918" width="10.5546875" style="14" bestFit="1" customWidth="1"/>
    <col min="6919" max="6919" width="12.5546875" style="14" customWidth="1"/>
    <col min="6920" max="6920" width="10.109375" style="14" customWidth="1"/>
    <col min="6921" max="6921" width="5" style="14" bestFit="1" customWidth="1"/>
    <col min="6922" max="6922" width="4.33203125" style="14" customWidth="1"/>
    <col min="6923" max="6923" width="9" style="14" customWidth="1"/>
    <col min="6924" max="6924" width="4.44140625" style="14" customWidth="1"/>
    <col min="6925" max="6925" width="5" style="14" customWidth="1"/>
    <col min="6926" max="6926" width="6.88671875" style="14" customWidth="1"/>
    <col min="6927" max="6927" width="6.5546875" style="14" customWidth="1"/>
    <col min="6928" max="6928" width="5.5546875" style="14" customWidth="1"/>
    <col min="6929" max="6929" width="6.88671875" style="14" customWidth="1"/>
    <col min="6930" max="6930" width="6.5546875" style="14" customWidth="1"/>
    <col min="6931" max="6931" width="5.5546875" style="14" customWidth="1"/>
    <col min="6932" max="6932" width="11.33203125" style="14" customWidth="1"/>
    <col min="6933" max="6937" width="9.5546875" style="14" customWidth="1"/>
    <col min="6938" max="7168" width="9.109375" style="14"/>
    <col min="7169" max="7169" width="3" style="14" customWidth="1"/>
    <col min="7170" max="7172" width="3.109375" style="14" customWidth="1"/>
    <col min="7173" max="7173" width="4.33203125" style="14" customWidth="1"/>
    <col min="7174" max="7174" width="10.5546875" style="14" bestFit="1" customWidth="1"/>
    <col min="7175" max="7175" width="12.5546875" style="14" customWidth="1"/>
    <col min="7176" max="7176" width="10.109375" style="14" customWidth="1"/>
    <col min="7177" max="7177" width="5" style="14" bestFit="1" customWidth="1"/>
    <col min="7178" max="7178" width="4.33203125" style="14" customWidth="1"/>
    <col min="7179" max="7179" width="9" style="14" customWidth="1"/>
    <col min="7180" max="7180" width="4.44140625" style="14" customWidth="1"/>
    <col min="7181" max="7181" width="5" style="14" customWidth="1"/>
    <col min="7182" max="7182" width="6.88671875" style="14" customWidth="1"/>
    <col min="7183" max="7183" width="6.5546875" style="14" customWidth="1"/>
    <col min="7184" max="7184" width="5.5546875" style="14" customWidth="1"/>
    <col min="7185" max="7185" width="6.88671875" style="14" customWidth="1"/>
    <col min="7186" max="7186" width="6.5546875" style="14" customWidth="1"/>
    <col min="7187" max="7187" width="5.5546875" style="14" customWidth="1"/>
    <col min="7188" max="7188" width="11.33203125" style="14" customWidth="1"/>
    <col min="7189" max="7193" width="9.5546875" style="14" customWidth="1"/>
    <col min="7194" max="7424" width="9.109375" style="14"/>
    <col min="7425" max="7425" width="3" style="14" customWidth="1"/>
    <col min="7426" max="7428" width="3.109375" style="14" customWidth="1"/>
    <col min="7429" max="7429" width="4.33203125" style="14" customWidth="1"/>
    <col min="7430" max="7430" width="10.5546875" style="14" bestFit="1" customWidth="1"/>
    <col min="7431" max="7431" width="12.5546875" style="14" customWidth="1"/>
    <col min="7432" max="7432" width="10.109375" style="14" customWidth="1"/>
    <col min="7433" max="7433" width="5" style="14" bestFit="1" customWidth="1"/>
    <col min="7434" max="7434" width="4.33203125" style="14" customWidth="1"/>
    <col min="7435" max="7435" width="9" style="14" customWidth="1"/>
    <col min="7436" max="7436" width="4.44140625" style="14" customWidth="1"/>
    <col min="7437" max="7437" width="5" style="14" customWidth="1"/>
    <col min="7438" max="7438" width="6.88671875" style="14" customWidth="1"/>
    <col min="7439" max="7439" width="6.5546875" style="14" customWidth="1"/>
    <col min="7440" max="7440" width="5.5546875" style="14" customWidth="1"/>
    <col min="7441" max="7441" width="6.88671875" style="14" customWidth="1"/>
    <col min="7442" max="7442" width="6.5546875" style="14" customWidth="1"/>
    <col min="7443" max="7443" width="5.5546875" style="14" customWidth="1"/>
    <col min="7444" max="7444" width="11.33203125" style="14" customWidth="1"/>
    <col min="7445" max="7449" width="9.5546875" style="14" customWidth="1"/>
    <col min="7450" max="7680" width="9.109375" style="14"/>
    <col min="7681" max="7681" width="3" style="14" customWidth="1"/>
    <col min="7682" max="7684" width="3.109375" style="14" customWidth="1"/>
    <col min="7685" max="7685" width="4.33203125" style="14" customWidth="1"/>
    <col min="7686" max="7686" width="10.5546875" style="14" bestFit="1" customWidth="1"/>
    <col min="7687" max="7687" width="12.5546875" style="14" customWidth="1"/>
    <col min="7688" max="7688" width="10.109375" style="14" customWidth="1"/>
    <col min="7689" max="7689" width="5" style="14" bestFit="1" customWidth="1"/>
    <col min="7690" max="7690" width="4.33203125" style="14" customWidth="1"/>
    <col min="7691" max="7691" width="9" style="14" customWidth="1"/>
    <col min="7692" max="7692" width="4.44140625" style="14" customWidth="1"/>
    <col min="7693" max="7693" width="5" style="14" customWidth="1"/>
    <col min="7694" max="7694" width="6.88671875" style="14" customWidth="1"/>
    <col min="7695" max="7695" width="6.5546875" style="14" customWidth="1"/>
    <col min="7696" max="7696" width="5.5546875" style="14" customWidth="1"/>
    <col min="7697" max="7697" width="6.88671875" style="14" customWidth="1"/>
    <col min="7698" max="7698" width="6.5546875" style="14" customWidth="1"/>
    <col min="7699" max="7699" width="5.5546875" style="14" customWidth="1"/>
    <col min="7700" max="7700" width="11.33203125" style="14" customWidth="1"/>
    <col min="7701" max="7705" width="9.5546875" style="14" customWidth="1"/>
    <col min="7706" max="7936" width="9.109375" style="14"/>
    <col min="7937" max="7937" width="3" style="14" customWidth="1"/>
    <col min="7938" max="7940" width="3.109375" style="14" customWidth="1"/>
    <col min="7941" max="7941" width="4.33203125" style="14" customWidth="1"/>
    <col min="7942" max="7942" width="10.5546875" style="14" bestFit="1" customWidth="1"/>
    <col min="7943" max="7943" width="12.5546875" style="14" customWidth="1"/>
    <col min="7944" max="7944" width="10.109375" style="14" customWidth="1"/>
    <col min="7945" max="7945" width="5" style="14" bestFit="1" customWidth="1"/>
    <col min="7946" max="7946" width="4.33203125" style="14" customWidth="1"/>
    <col min="7947" max="7947" width="9" style="14" customWidth="1"/>
    <col min="7948" max="7948" width="4.44140625" style="14" customWidth="1"/>
    <col min="7949" max="7949" width="5" style="14" customWidth="1"/>
    <col min="7950" max="7950" width="6.88671875" style="14" customWidth="1"/>
    <col min="7951" max="7951" width="6.5546875" style="14" customWidth="1"/>
    <col min="7952" max="7952" width="5.5546875" style="14" customWidth="1"/>
    <col min="7953" max="7953" width="6.88671875" style="14" customWidth="1"/>
    <col min="7954" max="7954" width="6.5546875" style="14" customWidth="1"/>
    <col min="7955" max="7955" width="5.5546875" style="14" customWidth="1"/>
    <col min="7956" max="7956" width="11.33203125" style="14" customWidth="1"/>
    <col min="7957" max="7961" width="9.5546875" style="14" customWidth="1"/>
    <col min="7962" max="8192" width="9.109375" style="14"/>
    <col min="8193" max="8193" width="3" style="14" customWidth="1"/>
    <col min="8194" max="8196" width="3.109375" style="14" customWidth="1"/>
    <col min="8197" max="8197" width="4.33203125" style="14" customWidth="1"/>
    <col min="8198" max="8198" width="10.5546875" style="14" bestFit="1" customWidth="1"/>
    <col min="8199" max="8199" width="12.5546875" style="14" customWidth="1"/>
    <col min="8200" max="8200" width="10.109375" style="14" customWidth="1"/>
    <col min="8201" max="8201" width="5" style="14" bestFit="1" customWidth="1"/>
    <col min="8202" max="8202" width="4.33203125" style="14" customWidth="1"/>
    <col min="8203" max="8203" width="9" style="14" customWidth="1"/>
    <col min="8204" max="8204" width="4.44140625" style="14" customWidth="1"/>
    <col min="8205" max="8205" width="5" style="14" customWidth="1"/>
    <col min="8206" max="8206" width="6.88671875" style="14" customWidth="1"/>
    <col min="8207" max="8207" width="6.5546875" style="14" customWidth="1"/>
    <col min="8208" max="8208" width="5.5546875" style="14" customWidth="1"/>
    <col min="8209" max="8209" width="6.88671875" style="14" customWidth="1"/>
    <col min="8210" max="8210" width="6.5546875" style="14" customWidth="1"/>
    <col min="8211" max="8211" width="5.5546875" style="14" customWidth="1"/>
    <col min="8212" max="8212" width="11.33203125" style="14" customWidth="1"/>
    <col min="8213" max="8217" width="9.5546875" style="14" customWidth="1"/>
    <col min="8218" max="8448" width="9.109375" style="14"/>
    <col min="8449" max="8449" width="3" style="14" customWidth="1"/>
    <col min="8450" max="8452" width="3.109375" style="14" customWidth="1"/>
    <col min="8453" max="8453" width="4.33203125" style="14" customWidth="1"/>
    <col min="8454" max="8454" width="10.5546875" style="14" bestFit="1" customWidth="1"/>
    <col min="8455" max="8455" width="12.5546875" style="14" customWidth="1"/>
    <col min="8456" max="8456" width="10.109375" style="14" customWidth="1"/>
    <col min="8457" max="8457" width="5" style="14" bestFit="1" customWidth="1"/>
    <col min="8458" max="8458" width="4.33203125" style="14" customWidth="1"/>
    <col min="8459" max="8459" width="9" style="14" customWidth="1"/>
    <col min="8460" max="8460" width="4.44140625" style="14" customWidth="1"/>
    <col min="8461" max="8461" width="5" style="14" customWidth="1"/>
    <col min="8462" max="8462" width="6.88671875" style="14" customWidth="1"/>
    <col min="8463" max="8463" width="6.5546875" style="14" customWidth="1"/>
    <col min="8464" max="8464" width="5.5546875" style="14" customWidth="1"/>
    <col min="8465" max="8465" width="6.88671875" style="14" customWidth="1"/>
    <col min="8466" max="8466" width="6.5546875" style="14" customWidth="1"/>
    <col min="8467" max="8467" width="5.5546875" style="14" customWidth="1"/>
    <col min="8468" max="8468" width="11.33203125" style="14" customWidth="1"/>
    <col min="8469" max="8473" width="9.5546875" style="14" customWidth="1"/>
    <col min="8474" max="8704" width="9.109375" style="14"/>
    <col min="8705" max="8705" width="3" style="14" customWidth="1"/>
    <col min="8706" max="8708" width="3.109375" style="14" customWidth="1"/>
    <col min="8709" max="8709" width="4.33203125" style="14" customWidth="1"/>
    <col min="8710" max="8710" width="10.5546875" style="14" bestFit="1" customWidth="1"/>
    <col min="8711" max="8711" width="12.5546875" style="14" customWidth="1"/>
    <col min="8712" max="8712" width="10.109375" style="14" customWidth="1"/>
    <col min="8713" max="8713" width="5" style="14" bestFit="1" customWidth="1"/>
    <col min="8714" max="8714" width="4.33203125" style="14" customWidth="1"/>
    <col min="8715" max="8715" width="9" style="14" customWidth="1"/>
    <col min="8716" max="8716" width="4.44140625" style="14" customWidth="1"/>
    <col min="8717" max="8717" width="5" style="14" customWidth="1"/>
    <col min="8718" max="8718" width="6.88671875" style="14" customWidth="1"/>
    <col min="8719" max="8719" width="6.5546875" style="14" customWidth="1"/>
    <col min="8720" max="8720" width="5.5546875" style="14" customWidth="1"/>
    <col min="8721" max="8721" width="6.88671875" style="14" customWidth="1"/>
    <col min="8722" max="8722" width="6.5546875" style="14" customWidth="1"/>
    <col min="8723" max="8723" width="5.5546875" style="14" customWidth="1"/>
    <col min="8724" max="8724" width="11.33203125" style="14" customWidth="1"/>
    <col min="8725" max="8729" width="9.5546875" style="14" customWidth="1"/>
    <col min="8730" max="8960" width="9.109375" style="14"/>
    <col min="8961" max="8961" width="3" style="14" customWidth="1"/>
    <col min="8962" max="8964" width="3.109375" style="14" customWidth="1"/>
    <col min="8965" max="8965" width="4.33203125" style="14" customWidth="1"/>
    <col min="8966" max="8966" width="10.5546875" style="14" bestFit="1" customWidth="1"/>
    <col min="8967" max="8967" width="12.5546875" style="14" customWidth="1"/>
    <col min="8968" max="8968" width="10.109375" style="14" customWidth="1"/>
    <col min="8969" max="8969" width="5" style="14" bestFit="1" customWidth="1"/>
    <col min="8970" max="8970" width="4.33203125" style="14" customWidth="1"/>
    <col min="8971" max="8971" width="9" style="14" customWidth="1"/>
    <col min="8972" max="8972" width="4.44140625" style="14" customWidth="1"/>
    <col min="8973" max="8973" width="5" style="14" customWidth="1"/>
    <col min="8974" max="8974" width="6.88671875" style="14" customWidth="1"/>
    <col min="8975" max="8975" width="6.5546875" style="14" customWidth="1"/>
    <col min="8976" max="8976" width="5.5546875" style="14" customWidth="1"/>
    <col min="8977" max="8977" width="6.88671875" style="14" customWidth="1"/>
    <col min="8978" max="8978" width="6.5546875" style="14" customWidth="1"/>
    <col min="8979" max="8979" width="5.5546875" style="14" customWidth="1"/>
    <col min="8980" max="8980" width="11.33203125" style="14" customWidth="1"/>
    <col min="8981" max="8985" width="9.5546875" style="14" customWidth="1"/>
    <col min="8986" max="9216" width="9.109375" style="14"/>
    <col min="9217" max="9217" width="3" style="14" customWidth="1"/>
    <col min="9218" max="9220" width="3.109375" style="14" customWidth="1"/>
    <col min="9221" max="9221" width="4.33203125" style="14" customWidth="1"/>
    <col min="9222" max="9222" width="10.5546875" style="14" bestFit="1" customWidth="1"/>
    <col min="9223" max="9223" width="12.5546875" style="14" customWidth="1"/>
    <col min="9224" max="9224" width="10.109375" style="14" customWidth="1"/>
    <col min="9225" max="9225" width="5" style="14" bestFit="1" customWidth="1"/>
    <col min="9226" max="9226" width="4.33203125" style="14" customWidth="1"/>
    <col min="9227" max="9227" width="9" style="14" customWidth="1"/>
    <col min="9228" max="9228" width="4.44140625" style="14" customWidth="1"/>
    <col min="9229" max="9229" width="5" style="14" customWidth="1"/>
    <col min="9230" max="9230" width="6.88671875" style="14" customWidth="1"/>
    <col min="9231" max="9231" width="6.5546875" style="14" customWidth="1"/>
    <col min="9232" max="9232" width="5.5546875" style="14" customWidth="1"/>
    <col min="9233" max="9233" width="6.88671875" style="14" customWidth="1"/>
    <col min="9234" max="9234" width="6.5546875" style="14" customWidth="1"/>
    <col min="9235" max="9235" width="5.5546875" style="14" customWidth="1"/>
    <col min="9236" max="9236" width="11.33203125" style="14" customWidth="1"/>
    <col min="9237" max="9241" width="9.5546875" style="14" customWidth="1"/>
    <col min="9242" max="9472" width="9.109375" style="14"/>
    <col min="9473" max="9473" width="3" style="14" customWidth="1"/>
    <col min="9474" max="9476" width="3.109375" style="14" customWidth="1"/>
    <col min="9477" max="9477" width="4.33203125" style="14" customWidth="1"/>
    <col min="9478" max="9478" width="10.5546875" style="14" bestFit="1" customWidth="1"/>
    <col min="9479" max="9479" width="12.5546875" style="14" customWidth="1"/>
    <col min="9480" max="9480" width="10.109375" style="14" customWidth="1"/>
    <col min="9481" max="9481" width="5" style="14" bestFit="1" customWidth="1"/>
    <col min="9482" max="9482" width="4.33203125" style="14" customWidth="1"/>
    <col min="9483" max="9483" width="9" style="14" customWidth="1"/>
    <col min="9484" max="9484" width="4.44140625" style="14" customWidth="1"/>
    <col min="9485" max="9485" width="5" style="14" customWidth="1"/>
    <col min="9486" max="9486" width="6.88671875" style="14" customWidth="1"/>
    <col min="9487" max="9487" width="6.5546875" style="14" customWidth="1"/>
    <col min="9488" max="9488" width="5.5546875" style="14" customWidth="1"/>
    <col min="9489" max="9489" width="6.88671875" style="14" customWidth="1"/>
    <col min="9490" max="9490" width="6.5546875" style="14" customWidth="1"/>
    <col min="9491" max="9491" width="5.5546875" style="14" customWidth="1"/>
    <col min="9492" max="9492" width="11.33203125" style="14" customWidth="1"/>
    <col min="9493" max="9497" width="9.5546875" style="14" customWidth="1"/>
    <col min="9498" max="9728" width="9.109375" style="14"/>
    <col min="9729" max="9729" width="3" style="14" customWidth="1"/>
    <col min="9730" max="9732" width="3.109375" style="14" customWidth="1"/>
    <col min="9733" max="9733" width="4.33203125" style="14" customWidth="1"/>
    <col min="9734" max="9734" width="10.5546875" style="14" bestFit="1" customWidth="1"/>
    <col min="9735" max="9735" width="12.5546875" style="14" customWidth="1"/>
    <col min="9736" max="9736" width="10.109375" style="14" customWidth="1"/>
    <col min="9737" max="9737" width="5" style="14" bestFit="1" customWidth="1"/>
    <col min="9738" max="9738" width="4.33203125" style="14" customWidth="1"/>
    <col min="9739" max="9739" width="9" style="14" customWidth="1"/>
    <col min="9740" max="9740" width="4.44140625" style="14" customWidth="1"/>
    <col min="9741" max="9741" width="5" style="14" customWidth="1"/>
    <col min="9742" max="9742" width="6.88671875" style="14" customWidth="1"/>
    <col min="9743" max="9743" width="6.5546875" style="14" customWidth="1"/>
    <col min="9744" max="9744" width="5.5546875" style="14" customWidth="1"/>
    <col min="9745" max="9745" width="6.88671875" style="14" customWidth="1"/>
    <col min="9746" max="9746" width="6.5546875" style="14" customWidth="1"/>
    <col min="9747" max="9747" width="5.5546875" style="14" customWidth="1"/>
    <col min="9748" max="9748" width="11.33203125" style="14" customWidth="1"/>
    <col min="9749" max="9753" width="9.5546875" style="14" customWidth="1"/>
    <col min="9754" max="9984" width="9.109375" style="14"/>
    <col min="9985" max="9985" width="3" style="14" customWidth="1"/>
    <col min="9986" max="9988" width="3.109375" style="14" customWidth="1"/>
    <col min="9989" max="9989" width="4.33203125" style="14" customWidth="1"/>
    <col min="9990" max="9990" width="10.5546875" style="14" bestFit="1" customWidth="1"/>
    <col min="9991" max="9991" width="12.5546875" style="14" customWidth="1"/>
    <col min="9992" max="9992" width="10.109375" style="14" customWidth="1"/>
    <col min="9993" max="9993" width="5" style="14" bestFit="1" customWidth="1"/>
    <col min="9994" max="9994" width="4.33203125" style="14" customWidth="1"/>
    <col min="9995" max="9995" width="9" style="14" customWidth="1"/>
    <col min="9996" max="9996" width="4.44140625" style="14" customWidth="1"/>
    <col min="9997" max="9997" width="5" style="14" customWidth="1"/>
    <col min="9998" max="9998" width="6.88671875" style="14" customWidth="1"/>
    <col min="9999" max="9999" width="6.5546875" style="14" customWidth="1"/>
    <col min="10000" max="10000" width="5.5546875" style="14" customWidth="1"/>
    <col min="10001" max="10001" width="6.88671875" style="14" customWidth="1"/>
    <col min="10002" max="10002" width="6.5546875" style="14" customWidth="1"/>
    <col min="10003" max="10003" width="5.5546875" style="14" customWidth="1"/>
    <col min="10004" max="10004" width="11.33203125" style="14" customWidth="1"/>
    <col min="10005" max="10009" width="9.5546875" style="14" customWidth="1"/>
    <col min="10010" max="10240" width="9.109375" style="14"/>
    <col min="10241" max="10241" width="3" style="14" customWidth="1"/>
    <col min="10242" max="10244" width="3.109375" style="14" customWidth="1"/>
    <col min="10245" max="10245" width="4.33203125" style="14" customWidth="1"/>
    <col min="10246" max="10246" width="10.5546875" style="14" bestFit="1" customWidth="1"/>
    <col min="10247" max="10247" width="12.5546875" style="14" customWidth="1"/>
    <col min="10248" max="10248" width="10.109375" style="14" customWidth="1"/>
    <col min="10249" max="10249" width="5" style="14" bestFit="1" customWidth="1"/>
    <col min="10250" max="10250" width="4.33203125" style="14" customWidth="1"/>
    <col min="10251" max="10251" width="9" style="14" customWidth="1"/>
    <col min="10252" max="10252" width="4.44140625" style="14" customWidth="1"/>
    <col min="10253" max="10253" width="5" style="14" customWidth="1"/>
    <col min="10254" max="10254" width="6.88671875" style="14" customWidth="1"/>
    <col min="10255" max="10255" width="6.5546875" style="14" customWidth="1"/>
    <col min="10256" max="10256" width="5.5546875" style="14" customWidth="1"/>
    <col min="10257" max="10257" width="6.88671875" style="14" customWidth="1"/>
    <col min="10258" max="10258" width="6.5546875" style="14" customWidth="1"/>
    <col min="10259" max="10259" width="5.5546875" style="14" customWidth="1"/>
    <col min="10260" max="10260" width="11.33203125" style="14" customWidth="1"/>
    <col min="10261" max="10265" width="9.5546875" style="14" customWidth="1"/>
    <col min="10266" max="10496" width="9.109375" style="14"/>
    <col min="10497" max="10497" width="3" style="14" customWidth="1"/>
    <col min="10498" max="10500" width="3.109375" style="14" customWidth="1"/>
    <col min="10501" max="10501" width="4.33203125" style="14" customWidth="1"/>
    <col min="10502" max="10502" width="10.5546875" style="14" bestFit="1" customWidth="1"/>
    <col min="10503" max="10503" width="12.5546875" style="14" customWidth="1"/>
    <col min="10504" max="10504" width="10.109375" style="14" customWidth="1"/>
    <col min="10505" max="10505" width="5" style="14" bestFit="1" customWidth="1"/>
    <col min="10506" max="10506" width="4.33203125" style="14" customWidth="1"/>
    <col min="10507" max="10507" width="9" style="14" customWidth="1"/>
    <col min="10508" max="10508" width="4.44140625" style="14" customWidth="1"/>
    <col min="10509" max="10509" width="5" style="14" customWidth="1"/>
    <col min="10510" max="10510" width="6.88671875" style="14" customWidth="1"/>
    <col min="10511" max="10511" width="6.5546875" style="14" customWidth="1"/>
    <col min="10512" max="10512" width="5.5546875" style="14" customWidth="1"/>
    <col min="10513" max="10513" width="6.88671875" style="14" customWidth="1"/>
    <col min="10514" max="10514" width="6.5546875" style="14" customWidth="1"/>
    <col min="10515" max="10515" width="5.5546875" style="14" customWidth="1"/>
    <col min="10516" max="10516" width="11.33203125" style="14" customWidth="1"/>
    <col min="10517" max="10521" width="9.5546875" style="14" customWidth="1"/>
    <col min="10522" max="10752" width="9.109375" style="14"/>
    <col min="10753" max="10753" width="3" style="14" customWidth="1"/>
    <col min="10754" max="10756" width="3.109375" style="14" customWidth="1"/>
    <col min="10757" max="10757" width="4.33203125" style="14" customWidth="1"/>
    <col min="10758" max="10758" width="10.5546875" style="14" bestFit="1" customWidth="1"/>
    <col min="10759" max="10759" width="12.5546875" style="14" customWidth="1"/>
    <col min="10760" max="10760" width="10.109375" style="14" customWidth="1"/>
    <col min="10761" max="10761" width="5" style="14" bestFit="1" customWidth="1"/>
    <col min="10762" max="10762" width="4.33203125" style="14" customWidth="1"/>
    <col min="10763" max="10763" width="9" style="14" customWidth="1"/>
    <col min="10764" max="10764" width="4.44140625" style="14" customWidth="1"/>
    <col min="10765" max="10765" width="5" style="14" customWidth="1"/>
    <col min="10766" max="10766" width="6.88671875" style="14" customWidth="1"/>
    <col min="10767" max="10767" width="6.5546875" style="14" customWidth="1"/>
    <col min="10768" max="10768" width="5.5546875" style="14" customWidth="1"/>
    <col min="10769" max="10769" width="6.88671875" style="14" customWidth="1"/>
    <col min="10770" max="10770" width="6.5546875" style="14" customWidth="1"/>
    <col min="10771" max="10771" width="5.5546875" style="14" customWidth="1"/>
    <col min="10772" max="10772" width="11.33203125" style="14" customWidth="1"/>
    <col min="10773" max="10777" width="9.5546875" style="14" customWidth="1"/>
    <col min="10778" max="11008" width="9.109375" style="14"/>
    <col min="11009" max="11009" width="3" style="14" customWidth="1"/>
    <col min="11010" max="11012" width="3.109375" style="14" customWidth="1"/>
    <col min="11013" max="11013" width="4.33203125" style="14" customWidth="1"/>
    <col min="11014" max="11014" width="10.5546875" style="14" bestFit="1" customWidth="1"/>
    <col min="11015" max="11015" width="12.5546875" style="14" customWidth="1"/>
    <col min="11016" max="11016" width="10.109375" style="14" customWidth="1"/>
    <col min="11017" max="11017" width="5" style="14" bestFit="1" customWidth="1"/>
    <col min="11018" max="11018" width="4.33203125" style="14" customWidth="1"/>
    <col min="11019" max="11019" width="9" style="14" customWidth="1"/>
    <col min="11020" max="11020" width="4.44140625" style="14" customWidth="1"/>
    <col min="11021" max="11021" width="5" style="14" customWidth="1"/>
    <col min="11022" max="11022" width="6.88671875" style="14" customWidth="1"/>
    <col min="11023" max="11023" width="6.5546875" style="14" customWidth="1"/>
    <col min="11024" max="11024" width="5.5546875" style="14" customWidth="1"/>
    <col min="11025" max="11025" width="6.88671875" style="14" customWidth="1"/>
    <col min="11026" max="11026" width="6.5546875" style="14" customWidth="1"/>
    <col min="11027" max="11027" width="5.5546875" style="14" customWidth="1"/>
    <col min="11028" max="11028" width="11.33203125" style="14" customWidth="1"/>
    <col min="11029" max="11033" width="9.5546875" style="14" customWidth="1"/>
    <col min="11034" max="11264" width="9.109375" style="14"/>
    <col min="11265" max="11265" width="3" style="14" customWidth="1"/>
    <col min="11266" max="11268" width="3.109375" style="14" customWidth="1"/>
    <col min="11269" max="11269" width="4.33203125" style="14" customWidth="1"/>
    <col min="11270" max="11270" width="10.5546875" style="14" bestFit="1" customWidth="1"/>
    <col min="11271" max="11271" width="12.5546875" style="14" customWidth="1"/>
    <col min="11272" max="11272" width="10.109375" style="14" customWidth="1"/>
    <col min="11273" max="11273" width="5" style="14" bestFit="1" customWidth="1"/>
    <col min="11274" max="11274" width="4.33203125" style="14" customWidth="1"/>
    <col min="11275" max="11275" width="9" style="14" customWidth="1"/>
    <col min="11276" max="11276" width="4.44140625" style="14" customWidth="1"/>
    <col min="11277" max="11277" width="5" style="14" customWidth="1"/>
    <col min="11278" max="11278" width="6.88671875" style="14" customWidth="1"/>
    <col min="11279" max="11279" width="6.5546875" style="14" customWidth="1"/>
    <col min="11280" max="11280" width="5.5546875" style="14" customWidth="1"/>
    <col min="11281" max="11281" width="6.88671875" style="14" customWidth="1"/>
    <col min="11282" max="11282" width="6.5546875" style="14" customWidth="1"/>
    <col min="11283" max="11283" width="5.5546875" style="14" customWidth="1"/>
    <col min="11284" max="11284" width="11.33203125" style="14" customWidth="1"/>
    <col min="11285" max="11289" width="9.5546875" style="14" customWidth="1"/>
    <col min="11290" max="11520" width="9.109375" style="14"/>
    <col min="11521" max="11521" width="3" style="14" customWidth="1"/>
    <col min="11522" max="11524" width="3.109375" style="14" customWidth="1"/>
    <col min="11525" max="11525" width="4.33203125" style="14" customWidth="1"/>
    <col min="11526" max="11526" width="10.5546875" style="14" bestFit="1" customWidth="1"/>
    <col min="11527" max="11527" width="12.5546875" style="14" customWidth="1"/>
    <col min="11528" max="11528" width="10.109375" style="14" customWidth="1"/>
    <col min="11529" max="11529" width="5" style="14" bestFit="1" customWidth="1"/>
    <col min="11530" max="11530" width="4.33203125" style="14" customWidth="1"/>
    <col min="11531" max="11531" width="9" style="14" customWidth="1"/>
    <col min="11532" max="11532" width="4.44140625" style="14" customWidth="1"/>
    <col min="11533" max="11533" width="5" style="14" customWidth="1"/>
    <col min="11534" max="11534" width="6.88671875" style="14" customWidth="1"/>
    <col min="11535" max="11535" width="6.5546875" style="14" customWidth="1"/>
    <col min="11536" max="11536" width="5.5546875" style="14" customWidth="1"/>
    <col min="11537" max="11537" width="6.88671875" style="14" customWidth="1"/>
    <col min="11538" max="11538" width="6.5546875" style="14" customWidth="1"/>
    <col min="11539" max="11539" width="5.5546875" style="14" customWidth="1"/>
    <col min="11540" max="11540" width="11.33203125" style="14" customWidth="1"/>
    <col min="11541" max="11545" width="9.5546875" style="14" customWidth="1"/>
    <col min="11546" max="11776" width="9.109375" style="14"/>
    <col min="11777" max="11777" width="3" style="14" customWidth="1"/>
    <col min="11778" max="11780" width="3.109375" style="14" customWidth="1"/>
    <col min="11781" max="11781" width="4.33203125" style="14" customWidth="1"/>
    <col min="11782" max="11782" width="10.5546875" style="14" bestFit="1" customWidth="1"/>
    <col min="11783" max="11783" width="12.5546875" style="14" customWidth="1"/>
    <col min="11784" max="11784" width="10.109375" style="14" customWidth="1"/>
    <col min="11785" max="11785" width="5" style="14" bestFit="1" customWidth="1"/>
    <col min="11786" max="11786" width="4.33203125" style="14" customWidth="1"/>
    <col min="11787" max="11787" width="9" style="14" customWidth="1"/>
    <col min="11788" max="11788" width="4.44140625" style="14" customWidth="1"/>
    <col min="11789" max="11789" width="5" style="14" customWidth="1"/>
    <col min="11790" max="11790" width="6.88671875" style="14" customWidth="1"/>
    <col min="11791" max="11791" width="6.5546875" style="14" customWidth="1"/>
    <col min="11792" max="11792" width="5.5546875" style="14" customWidth="1"/>
    <col min="11793" max="11793" width="6.88671875" style="14" customWidth="1"/>
    <col min="11794" max="11794" width="6.5546875" style="14" customWidth="1"/>
    <col min="11795" max="11795" width="5.5546875" style="14" customWidth="1"/>
    <col min="11796" max="11796" width="11.33203125" style="14" customWidth="1"/>
    <col min="11797" max="11801" width="9.5546875" style="14" customWidth="1"/>
    <col min="11802" max="12032" width="9.109375" style="14"/>
    <col min="12033" max="12033" width="3" style="14" customWidth="1"/>
    <col min="12034" max="12036" width="3.109375" style="14" customWidth="1"/>
    <col min="12037" max="12037" width="4.33203125" style="14" customWidth="1"/>
    <col min="12038" max="12038" width="10.5546875" style="14" bestFit="1" customWidth="1"/>
    <col min="12039" max="12039" width="12.5546875" style="14" customWidth="1"/>
    <col min="12040" max="12040" width="10.109375" style="14" customWidth="1"/>
    <col min="12041" max="12041" width="5" style="14" bestFit="1" customWidth="1"/>
    <col min="12042" max="12042" width="4.33203125" style="14" customWidth="1"/>
    <col min="12043" max="12043" width="9" style="14" customWidth="1"/>
    <col min="12044" max="12044" width="4.44140625" style="14" customWidth="1"/>
    <col min="12045" max="12045" width="5" style="14" customWidth="1"/>
    <col min="12046" max="12046" width="6.88671875" style="14" customWidth="1"/>
    <col min="12047" max="12047" width="6.5546875" style="14" customWidth="1"/>
    <col min="12048" max="12048" width="5.5546875" style="14" customWidth="1"/>
    <col min="12049" max="12049" width="6.88671875" style="14" customWidth="1"/>
    <col min="12050" max="12050" width="6.5546875" style="14" customWidth="1"/>
    <col min="12051" max="12051" width="5.5546875" style="14" customWidth="1"/>
    <col min="12052" max="12052" width="11.33203125" style="14" customWidth="1"/>
    <col min="12053" max="12057" width="9.5546875" style="14" customWidth="1"/>
    <col min="12058" max="12288" width="9.109375" style="14"/>
    <col min="12289" max="12289" width="3" style="14" customWidth="1"/>
    <col min="12290" max="12292" width="3.109375" style="14" customWidth="1"/>
    <col min="12293" max="12293" width="4.33203125" style="14" customWidth="1"/>
    <col min="12294" max="12294" width="10.5546875" style="14" bestFit="1" customWidth="1"/>
    <col min="12295" max="12295" width="12.5546875" style="14" customWidth="1"/>
    <col min="12296" max="12296" width="10.109375" style="14" customWidth="1"/>
    <col min="12297" max="12297" width="5" style="14" bestFit="1" customWidth="1"/>
    <col min="12298" max="12298" width="4.33203125" style="14" customWidth="1"/>
    <col min="12299" max="12299" width="9" style="14" customWidth="1"/>
    <col min="12300" max="12300" width="4.44140625" style="14" customWidth="1"/>
    <col min="12301" max="12301" width="5" style="14" customWidth="1"/>
    <col min="12302" max="12302" width="6.88671875" style="14" customWidth="1"/>
    <col min="12303" max="12303" width="6.5546875" style="14" customWidth="1"/>
    <col min="12304" max="12304" width="5.5546875" style="14" customWidth="1"/>
    <col min="12305" max="12305" width="6.88671875" style="14" customWidth="1"/>
    <col min="12306" max="12306" width="6.5546875" style="14" customWidth="1"/>
    <col min="12307" max="12307" width="5.5546875" style="14" customWidth="1"/>
    <col min="12308" max="12308" width="11.33203125" style="14" customWidth="1"/>
    <col min="12309" max="12313" width="9.5546875" style="14" customWidth="1"/>
    <col min="12314" max="12544" width="9.109375" style="14"/>
    <col min="12545" max="12545" width="3" style="14" customWidth="1"/>
    <col min="12546" max="12548" width="3.109375" style="14" customWidth="1"/>
    <col min="12549" max="12549" width="4.33203125" style="14" customWidth="1"/>
    <col min="12550" max="12550" width="10.5546875" style="14" bestFit="1" customWidth="1"/>
    <col min="12551" max="12551" width="12.5546875" style="14" customWidth="1"/>
    <col min="12552" max="12552" width="10.109375" style="14" customWidth="1"/>
    <col min="12553" max="12553" width="5" style="14" bestFit="1" customWidth="1"/>
    <col min="12554" max="12554" width="4.33203125" style="14" customWidth="1"/>
    <col min="12555" max="12555" width="9" style="14" customWidth="1"/>
    <col min="12556" max="12556" width="4.44140625" style="14" customWidth="1"/>
    <col min="12557" max="12557" width="5" style="14" customWidth="1"/>
    <col min="12558" max="12558" width="6.88671875" style="14" customWidth="1"/>
    <col min="12559" max="12559" width="6.5546875" style="14" customWidth="1"/>
    <col min="12560" max="12560" width="5.5546875" style="14" customWidth="1"/>
    <col min="12561" max="12561" width="6.88671875" style="14" customWidth="1"/>
    <col min="12562" max="12562" width="6.5546875" style="14" customWidth="1"/>
    <col min="12563" max="12563" width="5.5546875" style="14" customWidth="1"/>
    <col min="12564" max="12564" width="11.33203125" style="14" customWidth="1"/>
    <col min="12565" max="12569" width="9.5546875" style="14" customWidth="1"/>
    <col min="12570" max="12800" width="9.109375" style="14"/>
    <col min="12801" max="12801" width="3" style="14" customWidth="1"/>
    <col min="12802" max="12804" width="3.109375" style="14" customWidth="1"/>
    <col min="12805" max="12805" width="4.33203125" style="14" customWidth="1"/>
    <col min="12806" max="12806" width="10.5546875" style="14" bestFit="1" customWidth="1"/>
    <col min="12807" max="12807" width="12.5546875" style="14" customWidth="1"/>
    <col min="12808" max="12808" width="10.109375" style="14" customWidth="1"/>
    <col min="12809" max="12809" width="5" style="14" bestFit="1" customWidth="1"/>
    <col min="12810" max="12810" width="4.33203125" style="14" customWidth="1"/>
    <col min="12811" max="12811" width="9" style="14" customWidth="1"/>
    <col min="12812" max="12812" width="4.44140625" style="14" customWidth="1"/>
    <col min="12813" max="12813" width="5" style="14" customWidth="1"/>
    <col min="12814" max="12814" width="6.88671875" style="14" customWidth="1"/>
    <col min="12815" max="12815" width="6.5546875" style="14" customWidth="1"/>
    <col min="12816" max="12816" width="5.5546875" style="14" customWidth="1"/>
    <col min="12817" max="12817" width="6.88671875" style="14" customWidth="1"/>
    <col min="12818" max="12818" width="6.5546875" style="14" customWidth="1"/>
    <col min="12819" max="12819" width="5.5546875" style="14" customWidth="1"/>
    <col min="12820" max="12820" width="11.33203125" style="14" customWidth="1"/>
    <col min="12821" max="12825" width="9.5546875" style="14" customWidth="1"/>
    <col min="12826" max="13056" width="9.109375" style="14"/>
    <col min="13057" max="13057" width="3" style="14" customWidth="1"/>
    <col min="13058" max="13060" width="3.109375" style="14" customWidth="1"/>
    <col min="13061" max="13061" width="4.33203125" style="14" customWidth="1"/>
    <col min="13062" max="13062" width="10.5546875" style="14" bestFit="1" customWidth="1"/>
    <col min="13063" max="13063" width="12.5546875" style="14" customWidth="1"/>
    <col min="13064" max="13064" width="10.109375" style="14" customWidth="1"/>
    <col min="13065" max="13065" width="5" style="14" bestFit="1" customWidth="1"/>
    <col min="13066" max="13066" width="4.33203125" style="14" customWidth="1"/>
    <col min="13067" max="13067" width="9" style="14" customWidth="1"/>
    <col min="13068" max="13068" width="4.44140625" style="14" customWidth="1"/>
    <col min="13069" max="13069" width="5" style="14" customWidth="1"/>
    <col min="13070" max="13070" width="6.88671875" style="14" customWidth="1"/>
    <col min="13071" max="13071" width="6.5546875" style="14" customWidth="1"/>
    <col min="13072" max="13072" width="5.5546875" style="14" customWidth="1"/>
    <col min="13073" max="13073" width="6.88671875" style="14" customWidth="1"/>
    <col min="13074" max="13074" width="6.5546875" style="14" customWidth="1"/>
    <col min="13075" max="13075" width="5.5546875" style="14" customWidth="1"/>
    <col min="13076" max="13076" width="11.33203125" style="14" customWidth="1"/>
    <col min="13077" max="13081" width="9.5546875" style="14" customWidth="1"/>
    <col min="13082" max="13312" width="9.109375" style="14"/>
    <col min="13313" max="13313" width="3" style="14" customWidth="1"/>
    <col min="13314" max="13316" width="3.109375" style="14" customWidth="1"/>
    <col min="13317" max="13317" width="4.33203125" style="14" customWidth="1"/>
    <col min="13318" max="13318" width="10.5546875" style="14" bestFit="1" customWidth="1"/>
    <col min="13319" max="13319" width="12.5546875" style="14" customWidth="1"/>
    <col min="13320" max="13320" width="10.109375" style="14" customWidth="1"/>
    <col min="13321" max="13321" width="5" style="14" bestFit="1" customWidth="1"/>
    <col min="13322" max="13322" width="4.33203125" style="14" customWidth="1"/>
    <col min="13323" max="13323" width="9" style="14" customWidth="1"/>
    <col min="13324" max="13324" width="4.44140625" style="14" customWidth="1"/>
    <col min="13325" max="13325" width="5" style="14" customWidth="1"/>
    <col min="13326" max="13326" width="6.88671875" style="14" customWidth="1"/>
    <col min="13327" max="13327" width="6.5546875" style="14" customWidth="1"/>
    <col min="13328" max="13328" width="5.5546875" style="14" customWidth="1"/>
    <col min="13329" max="13329" width="6.88671875" style="14" customWidth="1"/>
    <col min="13330" max="13330" width="6.5546875" style="14" customWidth="1"/>
    <col min="13331" max="13331" width="5.5546875" style="14" customWidth="1"/>
    <col min="13332" max="13332" width="11.33203125" style="14" customWidth="1"/>
    <col min="13333" max="13337" width="9.5546875" style="14" customWidth="1"/>
    <col min="13338" max="13568" width="9.109375" style="14"/>
    <col min="13569" max="13569" width="3" style="14" customWidth="1"/>
    <col min="13570" max="13572" width="3.109375" style="14" customWidth="1"/>
    <col min="13573" max="13573" width="4.33203125" style="14" customWidth="1"/>
    <col min="13574" max="13574" width="10.5546875" style="14" bestFit="1" customWidth="1"/>
    <col min="13575" max="13575" width="12.5546875" style="14" customWidth="1"/>
    <col min="13576" max="13576" width="10.109375" style="14" customWidth="1"/>
    <col min="13577" max="13577" width="5" style="14" bestFit="1" customWidth="1"/>
    <col min="13578" max="13578" width="4.33203125" style="14" customWidth="1"/>
    <col min="13579" max="13579" width="9" style="14" customWidth="1"/>
    <col min="13580" max="13580" width="4.44140625" style="14" customWidth="1"/>
    <col min="13581" max="13581" width="5" style="14" customWidth="1"/>
    <col min="13582" max="13582" width="6.88671875" style="14" customWidth="1"/>
    <col min="13583" max="13583" width="6.5546875" style="14" customWidth="1"/>
    <col min="13584" max="13584" width="5.5546875" style="14" customWidth="1"/>
    <col min="13585" max="13585" width="6.88671875" style="14" customWidth="1"/>
    <col min="13586" max="13586" width="6.5546875" style="14" customWidth="1"/>
    <col min="13587" max="13587" width="5.5546875" style="14" customWidth="1"/>
    <col min="13588" max="13588" width="11.33203125" style="14" customWidth="1"/>
    <col min="13589" max="13593" width="9.5546875" style="14" customWidth="1"/>
    <col min="13594" max="13824" width="9.109375" style="14"/>
    <col min="13825" max="13825" width="3" style="14" customWidth="1"/>
    <col min="13826" max="13828" width="3.109375" style="14" customWidth="1"/>
    <col min="13829" max="13829" width="4.33203125" style="14" customWidth="1"/>
    <col min="13830" max="13830" width="10.5546875" style="14" bestFit="1" customWidth="1"/>
    <col min="13831" max="13831" width="12.5546875" style="14" customWidth="1"/>
    <col min="13832" max="13832" width="10.109375" style="14" customWidth="1"/>
    <col min="13833" max="13833" width="5" style="14" bestFit="1" customWidth="1"/>
    <col min="13834" max="13834" width="4.33203125" style="14" customWidth="1"/>
    <col min="13835" max="13835" width="9" style="14" customWidth="1"/>
    <col min="13836" max="13836" width="4.44140625" style="14" customWidth="1"/>
    <col min="13837" max="13837" width="5" style="14" customWidth="1"/>
    <col min="13838" max="13838" width="6.88671875" style="14" customWidth="1"/>
    <col min="13839" max="13839" width="6.5546875" style="14" customWidth="1"/>
    <col min="13840" max="13840" width="5.5546875" style="14" customWidth="1"/>
    <col min="13841" max="13841" width="6.88671875" style="14" customWidth="1"/>
    <col min="13842" max="13842" width="6.5546875" style="14" customWidth="1"/>
    <col min="13843" max="13843" width="5.5546875" style="14" customWidth="1"/>
    <col min="13844" max="13844" width="11.33203125" style="14" customWidth="1"/>
    <col min="13845" max="13849" width="9.5546875" style="14" customWidth="1"/>
    <col min="13850" max="14080" width="9.109375" style="14"/>
    <col min="14081" max="14081" width="3" style="14" customWidth="1"/>
    <col min="14082" max="14084" width="3.109375" style="14" customWidth="1"/>
    <col min="14085" max="14085" width="4.33203125" style="14" customWidth="1"/>
    <col min="14086" max="14086" width="10.5546875" style="14" bestFit="1" customWidth="1"/>
    <col min="14087" max="14087" width="12.5546875" style="14" customWidth="1"/>
    <col min="14088" max="14088" width="10.109375" style="14" customWidth="1"/>
    <col min="14089" max="14089" width="5" style="14" bestFit="1" customWidth="1"/>
    <col min="14090" max="14090" width="4.33203125" style="14" customWidth="1"/>
    <col min="14091" max="14091" width="9" style="14" customWidth="1"/>
    <col min="14092" max="14092" width="4.44140625" style="14" customWidth="1"/>
    <col min="14093" max="14093" width="5" style="14" customWidth="1"/>
    <col min="14094" max="14094" width="6.88671875" style="14" customWidth="1"/>
    <col min="14095" max="14095" width="6.5546875" style="14" customWidth="1"/>
    <col min="14096" max="14096" width="5.5546875" style="14" customWidth="1"/>
    <col min="14097" max="14097" width="6.88671875" style="14" customWidth="1"/>
    <col min="14098" max="14098" width="6.5546875" style="14" customWidth="1"/>
    <col min="14099" max="14099" width="5.5546875" style="14" customWidth="1"/>
    <col min="14100" max="14100" width="11.33203125" style="14" customWidth="1"/>
    <col min="14101" max="14105" width="9.5546875" style="14" customWidth="1"/>
    <col min="14106" max="14336" width="9.109375" style="14"/>
    <col min="14337" max="14337" width="3" style="14" customWidth="1"/>
    <col min="14338" max="14340" width="3.109375" style="14" customWidth="1"/>
    <col min="14341" max="14341" width="4.33203125" style="14" customWidth="1"/>
    <col min="14342" max="14342" width="10.5546875" style="14" bestFit="1" customWidth="1"/>
    <col min="14343" max="14343" width="12.5546875" style="14" customWidth="1"/>
    <col min="14344" max="14344" width="10.109375" style="14" customWidth="1"/>
    <col min="14345" max="14345" width="5" style="14" bestFit="1" customWidth="1"/>
    <col min="14346" max="14346" width="4.33203125" style="14" customWidth="1"/>
    <col min="14347" max="14347" width="9" style="14" customWidth="1"/>
    <col min="14348" max="14348" width="4.44140625" style="14" customWidth="1"/>
    <col min="14349" max="14349" width="5" style="14" customWidth="1"/>
    <col min="14350" max="14350" width="6.88671875" style="14" customWidth="1"/>
    <col min="14351" max="14351" width="6.5546875" style="14" customWidth="1"/>
    <col min="14352" max="14352" width="5.5546875" style="14" customWidth="1"/>
    <col min="14353" max="14353" width="6.88671875" style="14" customWidth="1"/>
    <col min="14354" max="14354" width="6.5546875" style="14" customWidth="1"/>
    <col min="14355" max="14355" width="5.5546875" style="14" customWidth="1"/>
    <col min="14356" max="14356" width="11.33203125" style="14" customWidth="1"/>
    <col min="14357" max="14361" width="9.5546875" style="14" customWidth="1"/>
    <col min="14362" max="14592" width="9.109375" style="14"/>
    <col min="14593" max="14593" width="3" style="14" customWidth="1"/>
    <col min="14594" max="14596" width="3.109375" style="14" customWidth="1"/>
    <col min="14597" max="14597" width="4.33203125" style="14" customWidth="1"/>
    <col min="14598" max="14598" width="10.5546875" style="14" bestFit="1" customWidth="1"/>
    <col min="14599" max="14599" width="12.5546875" style="14" customWidth="1"/>
    <col min="14600" max="14600" width="10.109375" style="14" customWidth="1"/>
    <col min="14601" max="14601" width="5" style="14" bestFit="1" customWidth="1"/>
    <col min="14602" max="14602" width="4.33203125" style="14" customWidth="1"/>
    <col min="14603" max="14603" width="9" style="14" customWidth="1"/>
    <col min="14604" max="14604" width="4.44140625" style="14" customWidth="1"/>
    <col min="14605" max="14605" width="5" style="14" customWidth="1"/>
    <col min="14606" max="14606" width="6.88671875" style="14" customWidth="1"/>
    <col min="14607" max="14607" width="6.5546875" style="14" customWidth="1"/>
    <col min="14608" max="14608" width="5.5546875" style="14" customWidth="1"/>
    <col min="14609" max="14609" width="6.88671875" style="14" customWidth="1"/>
    <col min="14610" max="14610" width="6.5546875" style="14" customWidth="1"/>
    <col min="14611" max="14611" width="5.5546875" style="14" customWidth="1"/>
    <col min="14612" max="14612" width="11.33203125" style="14" customWidth="1"/>
    <col min="14613" max="14617" width="9.5546875" style="14" customWidth="1"/>
    <col min="14618" max="14848" width="9.109375" style="14"/>
    <col min="14849" max="14849" width="3" style="14" customWidth="1"/>
    <col min="14850" max="14852" width="3.109375" style="14" customWidth="1"/>
    <col min="14853" max="14853" width="4.33203125" style="14" customWidth="1"/>
    <col min="14854" max="14854" width="10.5546875" style="14" bestFit="1" customWidth="1"/>
    <col min="14855" max="14855" width="12.5546875" style="14" customWidth="1"/>
    <col min="14856" max="14856" width="10.109375" style="14" customWidth="1"/>
    <col min="14857" max="14857" width="5" style="14" bestFit="1" customWidth="1"/>
    <col min="14858" max="14858" width="4.33203125" style="14" customWidth="1"/>
    <col min="14859" max="14859" width="9" style="14" customWidth="1"/>
    <col min="14860" max="14860" width="4.44140625" style="14" customWidth="1"/>
    <col min="14861" max="14861" width="5" style="14" customWidth="1"/>
    <col min="14862" max="14862" width="6.88671875" style="14" customWidth="1"/>
    <col min="14863" max="14863" width="6.5546875" style="14" customWidth="1"/>
    <col min="14864" max="14864" width="5.5546875" style="14" customWidth="1"/>
    <col min="14865" max="14865" width="6.88671875" style="14" customWidth="1"/>
    <col min="14866" max="14866" width="6.5546875" style="14" customWidth="1"/>
    <col min="14867" max="14867" width="5.5546875" style="14" customWidth="1"/>
    <col min="14868" max="14868" width="11.33203125" style="14" customWidth="1"/>
    <col min="14869" max="14873" width="9.5546875" style="14" customWidth="1"/>
    <col min="14874" max="15104" width="9.109375" style="14"/>
    <col min="15105" max="15105" width="3" style="14" customWidth="1"/>
    <col min="15106" max="15108" width="3.109375" style="14" customWidth="1"/>
    <col min="15109" max="15109" width="4.33203125" style="14" customWidth="1"/>
    <col min="15110" max="15110" width="10.5546875" style="14" bestFit="1" customWidth="1"/>
    <col min="15111" max="15111" width="12.5546875" style="14" customWidth="1"/>
    <col min="15112" max="15112" width="10.109375" style="14" customWidth="1"/>
    <col min="15113" max="15113" width="5" style="14" bestFit="1" customWidth="1"/>
    <col min="15114" max="15114" width="4.33203125" style="14" customWidth="1"/>
    <col min="15115" max="15115" width="9" style="14" customWidth="1"/>
    <col min="15116" max="15116" width="4.44140625" style="14" customWidth="1"/>
    <col min="15117" max="15117" width="5" style="14" customWidth="1"/>
    <col min="15118" max="15118" width="6.88671875" style="14" customWidth="1"/>
    <col min="15119" max="15119" width="6.5546875" style="14" customWidth="1"/>
    <col min="15120" max="15120" width="5.5546875" style="14" customWidth="1"/>
    <col min="15121" max="15121" width="6.88671875" style="14" customWidth="1"/>
    <col min="15122" max="15122" width="6.5546875" style="14" customWidth="1"/>
    <col min="15123" max="15123" width="5.5546875" style="14" customWidth="1"/>
    <col min="15124" max="15124" width="11.33203125" style="14" customWidth="1"/>
    <col min="15125" max="15129" width="9.5546875" style="14" customWidth="1"/>
    <col min="15130" max="15360" width="9.109375" style="14"/>
    <col min="15361" max="15361" width="3" style="14" customWidth="1"/>
    <col min="15362" max="15364" width="3.109375" style="14" customWidth="1"/>
    <col min="15365" max="15365" width="4.33203125" style="14" customWidth="1"/>
    <col min="15366" max="15366" width="10.5546875" style="14" bestFit="1" customWidth="1"/>
    <col min="15367" max="15367" width="12.5546875" style="14" customWidth="1"/>
    <col min="15368" max="15368" width="10.109375" style="14" customWidth="1"/>
    <col min="15369" max="15369" width="5" style="14" bestFit="1" customWidth="1"/>
    <col min="15370" max="15370" width="4.33203125" style="14" customWidth="1"/>
    <col min="15371" max="15371" width="9" style="14" customWidth="1"/>
    <col min="15372" max="15372" width="4.44140625" style="14" customWidth="1"/>
    <col min="15373" max="15373" width="5" style="14" customWidth="1"/>
    <col min="15374" max="15374" width="6.88671875" style="14" customWidth="1"/>
    <col min="15375" max="15375" width="6.5546875" style="14" customWidth="1"/>
    <col min="15376" max="15376" width="5.5546875" style="14" customWidth="1"/>
    <col min="15377" max="15377" width="6.88671875" style="14" customWidth="1"/>
    <col min="15378" max="15378" width="6.5546875" style="14" customWidth="1"/>
    <col min="15379" max="15379" width="5.5546875" style="14" customWidth="1"/>
    <col min="15380" max="15380" width="11.33203125" style="14" customWidth="1"/>
    <col min="15381" max="15385" width="9.5546875" style="14" customWidth="1"/>
    <col min="15386" max="15616" width="9.109375" style="14"/>
    <col min="15617" max="15617" width="3" style="14" customWidth="1"/>
    <col min="15618" max="15620" width="3.109375" style="14" customWidth="1"/>
    <col min="15621" max="15621" width="4.33203125" style="14" customWidth="1"/>
    <col min="15622" max="15622" width="10.5546875" style="14" bestFit="1" customWidth="1"/>
    <col min="15623" max="15623" width="12.5546875" style="14" customWidth="1"/>
    <col min="15624" max="15624" width="10.109375" style="14" customWidth="1"/>
    <col min="15625" max="15625" width="5" style="14" bestFit="1" customWidth="1"/>
    <col min="15626" max="15626" width="4.33203125" style="14" customWidth="1"/>
    <col min="15627" max="15627" width="9" style="14" customWidth="1"/>
    <col min="15628" max="15628" width="4.44140625" style="14" customWidth="1"/>
    <col min="15629" max="15629" width="5" style="14" customWidth="1"/>
    <col min="15630" max="15630" width="6.88671875" style="14" customWidth="1"/>
    <col min="15631" max="15631" width="6.5546875" style="14" customWidth="1"/>
    <col min="15632" max="15632" width="5.5546875" style="14" customWidth="1"/>
    <col min="15633" max="15633" width="6.88671875" style="14" customWidth="1"/>
    <col min="15634" max="15634" width="6.5546875" style="14" customWidth="1"/>
    <col min="15635" max="15635" width="5.5546875" style="14" customWidth="1"/>
    <col min="15636" max="15636" width="11.33203125" style="14" customWidth="1"/>
    <col min="15637" max="15641" width="9.5546875" style="14" customWidth="1"/>
    <col min="15642" max="15872" width="9.109375" style="14"/>
    <col min="15873" max="15873" width="3" style="14" customWidth="1"/>
    <col min="15874" max="15876" width="3.109375" style="14" customWidth="1"/>
    <col min="15877" max="15877" width="4.33203125" style="14" customWidth="1"/>
    <col min="15878" max="15878" width="10.5546875" style="14" bestFit="1" customWidth="1"/>
    <col min="15879" max="15879" width="12.5546875" style="14" customWidth="1"/>
    <col min="15880" max="15880" width="10.109375" style="14" customWidth="1"/>
    <col min="15881" max="15881" width="5" style="14" bestFit="1" customWidth="1"/>
    <col min="15882" max="15882" width="4.33203125" style="14" customWidth="1"/>
    <col min="15883" max="15883" width="9" style="14" customWidth="1"/>
    <col min="15884" max="15884" width="4.44140625" style="14" customWidth="1"/>
    <col min="15885" max="15885" width="5" style="14" customWidth="1"/>
    <col min="15886" max="15886" width="6.88671875" style="14" customWidth="1"/>
    <col min="15887" max="15887" width="6.5546875" style="14" customWidth="1"/>
    <col min="15888" max="15888" width="5.5546875" style="14" customWidth="1"/>
    <col min="15889" max="15889" width="6.88671875" style="14" customWidth="1"/>
    <col min="15890" max="15890" width="6.5546875" style="14" customWidth="1"/>
    <col min="15891" max="15891" width="5.5546875" style="14" customWidth="1"/>
    <col min="15892" max="15892" width="11.33203125" style="14" customWidth="1"/>
    <col min="15893" max="15897" width="9.5546875" style="14" customWidth="1"/>
    <col min="15898" max="16128" width="9.109375" style="14"/>
    <col min="16129" max="16129" width="3" style="14" customWidth="1"/>
    <col min="16130" max="16132" width="3.109375" style="14" customWidth="1"/>
    <col min="16133" max="16133" width="4.33203125" style="14" customWidth="1"/>
    <col min="16134" max="16134" width="10.5546875" style="14" bestFit="1" customWidth="1"/>
    <col min="16135" max="16135" width="12.5546875" style="14" customWidth="1"/>
    <col min="16136" max="16136" width="10.109375" style="14" customWidth="1"/>
    <col min="16137" max="16137" width="5" style="14" bestFit="1" customWidth="1"/>
    <col min="16138" max="16138" width="4.33203125" style="14" customWidth="1"/>
    <col min="16139" max="16139" width="9" style="14" customWidth="1"/>
    <col min="16140" max="16140" width="4.44140625" style="14" customWidth="1"/>
    <col min="16141" max="16141" width="5" style="14" customWidth="1"/>
    <col min="16142" max="16142" width="6.88671875" style="14" customWidth="1"/>
    <col min="16143" max="16143" width="6.5546875" style="14" customWidth="1"/>
    <col min="16144" max="16144" width="5.5546875" style="14" customWidth="1"/>
    <col min="16145" max="16145" width="6.88671875" style="14" customWidth="1"/>
    <col min="16146" max="16146" width="6.5546875" style="14" customWidth="1"/>
    <col min="16147" max="16147" width="5.5546875" style="14" customWidth="1"/>
    <col min="16148" max="16148" width="11.33203125" style="14" customWidth="1"/>
    <col min="16149" max="16153" width="9.5546875" style="14" customWidth="1"/>
    <col min="16154" max="16384" width="9.109375" style="14"/>
  </cols>
  <sheetData>
    <row r="1" spans="1:25" ht="20.25" customHeight="1">
      <c r="A1" s="13" t="s">
        <v>9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25" ht="12.75" customHeight="1">
      <c r="E2" s="16" t="s">
        <v>10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5" ht="6.75" customHeight="1">
      <c r="E3" s="1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5" ht="20.100000000000001" customHeight="1">
      <c r="A4" s="19"/>
      <c r="B4" s="19"/>
      <c r="C4" s="19"/>
      <c r="D4" s="19"/>
      <c r="E4" s="19"/>
      <c r="F4" s="20" t="s">
        <v>83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48"/>
      <c r="V4" s="48"/>
      <c r="W4" s="48"/>
      <c r="X4" s="48"/>
      <c r="Y4" s="48"/>
    </row>
    <row r="5" spans="1:25" ht="2.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48"/>
      <c r="V5" s="48"/>
      <c r="W5" s="48"/>
      <c r="X5" s="48"/>
      <c r="Y5" s="48"/>
    </row>
    <row r="6" spans="1:25" ht="15.6" customHeight="1">
      <c r="A6" s="21"/>
      <c r="B6" s="21"/>
      <c r="C6" s="21"/>
      <c r="D6" s="21"/>
      <c r="E6" s="19"/>
      <c r="F6" s="19"/>
      <c r="G6" s="22"/>
      <c r="H6" s="19"/>
      <c r="I6" s="19"/>
      <c r="J6" s="19"/>
      <c r="K6" s="19"/>
      <c r="L6" s="19"/>
      <c r="M6" s="19"/>
      <c r="N6" s="264" t="s">
        <v>12</v>
      </c>
      <c r="O6" s="265"/>
      <c r="P6" s="266"/>
      <c r="Q6" s="264" t="s">
        <v>13</v>
      </c>
      <c r="R6" s="265"/>
      <c r="S6" s="266"/>
      <c r="T6" s="23"/>
      <c r="U6" s="48"/>
      <c r="V6" s="48"/>
      <c r="W6" s="48"/>
      <c r="X6" s="48"/>
      <c r="Y6" s="48"/>
    </row>
    <row r="7" spans="1:25" s="42" customFormat="1" ht="12.6" customHeight="1">
      <c r="A7" s="267" t="s">
        <v>14</v>
      </c>
      <c r="B7" s="268"/>
      <c r="C7" s="268"/>
      <c r="D7" s="269"/>
      <c r="E7" s="270" t="s">
        <v>15</v>
      </c>
      <c r="F7" s="272" t="s">
        <v>16</v>
      </c>
      <c r="G7" s="274" t="s">
        <v>17</v>
      </c>
      <c r="H7" s="260" t="s">
        <v>18</v>
      </c>
      <c r="I7" s="258" t="s">
        <v>19</v>
      </c>
      <c r="J7" s="258" t="s">
        <v>20</v>
      </c>
      <c r="K7" s="258" t="s">
        <v>21</v>
      </c>
      <c r="L7" s="258" t="s">
        <v>22</v>
      </c>
      <c r="M7" s="260" t="s">
        <v>23</v>
      </c>
      <c r="N7" s="262" t="s">
        <v>24</v>
      </c>
      <c r="O7" s="256" t="s">
        <v>25</v>
      </c>
      <c r="P7" s="256" t="s">
        <v>26</v>
      </c>
      <c r="Q7" s="262" t="s">
        <v>24</v>
      </c>
      <c r="R7" s="256" t="s">
        <v>25</v>
      </c>
      <c r="S7" s="256" t="s">
        <v>26</v>
      </c>
      <c r="T7" s="256" t="s">
        <v>27</v>
      </c>
      <c r="U7" s="48"/>
      <c r="V7" s="48"/>
      <c r="W7" s="48"/>
      <c r="X7" s="48"/>
      <c r="Y7" s="48"/>
    </row>
    <row r="8" spans="1:25" s="42" customFormat="1" ht="15" customHeight="1">
      <c r="A8" s="24" t="s">
        <v>28</v>
      </c>
      <c r="B8" s="25" t="s">
        <v>29</v>
      </c>
      <c r="C8" s="26" t="s">
        <v>30</v>
      </c>
      <c r="D8" s="43" t="s">
        <v>31</v>
      </c>
      <c r="E8" s="271"/>
      <c r="F8" s="273"/>
      <c r="G8" s="275"/>
      <c r="H8" s="261"/>
      <c r="I8" s="259"/>
      <c r="J8" s="259"/>
      <c r="K8" s="259"/>
      <c r="L8" s="259"/>
      <c r="M8" s="261"/>
      <c r="N8" s="263"/>
      <c r="O8" s="257"/>
      <c r="P8" s="257"/>
      <c r="Q8" s="263"/>
      <c r="R8" s="257"/>
      <c r="S8" s="257"/>
      <c r="T8" s="257"/>
      <c r="U8" s="48"/>
      <c r="V8" s="48"/>
      <c r="W8" s="48"/>
      <c r="X8" s="48"/>
      <c r="Y8" s="48"/>
    </row>
    <row r="9" spans="1:25" s="42" customFormat="1" ht="18.899999999999999" customHeight="1">
      <c r="A9" s="28">
        <v>1</v>
      </c>
      <c r="B9" s="44"/>
      <c r="C9" s="44"/>
      <c r="D9" s="44"/>
      <c r="E9" s="29">
        <v>9</v>
      </c>
      <c r="F9" s="30" t="s">
        <v>116</v>
      </c>
      <c r="G9" s="31" t="s">
        <v>84</v>
      </c>
      <c r="H9" s="32">
        <v>34926</v>
      </c>
      <c r="I9" s="33">
        <f>IF(COUNT(H9)=0,"---",42434-H9)</f>
        <v>7508</v>
      </c>
      <c r="J9" s="34" t="s">
        <v>66</v>
      </c>
      <c r="K9" s="35" t="s">
        <v>40</v>
      </c>
      <c r="L9" s="36">
        <v>0.95</v>
      </c>
      <c r="M9" s="37"/>
      <c r="N9" s="47">
        <v>7.99</v>
      </c>
      <c r="O9" s="45">
        <f t="shared" ref="O9:P24" si="0">N9*L9</f>
        <v>7.5904999999999996</v>
      </c>
      <c r="P9" s="45">
        <f t="shared" si="0"/>
        <v>0</v>
      </c>
      <c r="Q9" s="47">
        <v>7.93</v>
      </c>
      <c r="R9" s="45">
        <f t="shared" ref="R9:S24" si="1">Q9*L9</f>
        <v>7.5334999999999992</v>
      </c>
      <c r="S9" s="45">
        <f t="shared" si="1"/>
        <v>0</v>
      </c>
      <c r="T9" s="46" t="s">
        <v>117</v>
      </c>
      <c r="U9" s="48"/>
      <c r="V9" s="48"/>
      <c r="W9" s="48"/>
      <c r="X9" s="48"/>
      <c r="Y9" s="48"/>
    </row>
    <row r="10" spans="1:25" s="42" customFormat="1" ht="18.899999999999999" customHeight="1">
      <c r="A10" s="28">
        <v>2</v>
      </c>
      <c r="B10" s="44"/>
      <c r="C10" s="44"/>
      <c r="D10" s="44"/>
      <c r="E10" s="29">
        <v>13</v>
      </c>
      <c r="F10" s="30" t="s">
        <v>118</v>
      </c>
      <c r="G10" s="31" t="s">
        <v>115</v>
      </c>
      <c r="H10" s="32">
        <v>33977</v>
      </c>
      <c r="I10" s="33">
        <f>IF(COUNT(H10)=0,"---",42434-H10)</f>
        <v>8457</v>
      </c>
      <c r="J10" s="34" t="s">
        <v>39</v>
      </c>
      <c r="K10" s="35" t="s">
        <v>40</v>
      </c>
      <c r="L10" s="36">
        <v>1</v>
      </c>
      <c r="M10" s="37"/>
      <c r="N10" s="47">
        <v>8.1</v>
      </c>
      <c r="O10" s="45">
        <f t="shared" si="0"/>
        <v>8.1</v>
      </c>
      <c r="P10" s="45">
        <f t="shared" si="0"/>
        <v>0</v>
      </c>
      <c r="Q10" s="47">
        <v>8.0299999999999994</v>
      </c>
      <c r="R10" s="45">
        <f t="shared" si="1"/>
        <v>8.0299999999999994</v>
      </c>
      <c r="S10" s="45">
        <f t="shared" si="1"/>
        <v>0</v>
      </c>
      <c r="T10" s="46" t="s">
        <v>86</v>
      </c>
      <c r="U10" s="48"/>
      <c r="V10" s="48"/>
      <c r="W10" s="48"/>
      <c r="X10" s="48"/>
      <c r="Y10" s="48"/>
    </row>
    <row r="11" spans="1:25" s="42" customFormat="1" ht="18.899999999999999" customHeight="1">
      <c r="A11" s="28">
        <v>3</v>
      </c>
      <c r="B11" s="25">
        <v>1</v>
      </c>
      <c r="C11" s="44"/>
      <c r="D11" s="44"/>
      <c r="E11" s="29">
        <v>52</v>
      </c>
      <c r="F11" s="30" t="s">
        <v>119</v>
      </c>
      <c r="G11" s="31" t="s">
        <v>91</v>
      </c>
      <c r="H11" s="32">
        <v>36263</v>
      </c>
      <c r="I11" s="33">
        <f>IF(COUNT(H11)=0,"---",42434-H11)</f>
        <v>6171</v>
      </c>
      <c r="J11" s="34" t="s">
        <v>50</v>
      </c>
      <c r="K11" s="35" t="s">
        <v>59</v>
      </c>
      <c r="L11" s="36">
        <v>1</v>
      </c>
      <c r="M11" s="37"/>
      <c r="N11" s="47">
        <v>8.19</v>
      </c>
      <c r="O11" s="45">
        <f t="shared" si="0"/>
        <v>8.19</v>
      </c>
      <c r="P11" s="45">
        <f t="shared" si="0"/>
        <v>0</v>
      </c>
      <c r="Q11" s="47">
        <v>8.2200000000000006</v>
      </c>
      <c r="R11" s="45">
        <f t="shared" si="1"/>
        <v>8.2200000000000006</v>
      </c>
      <c r="S11" s="45">
        <f t="shared" si="1"/>
        <v>0</v>
      </c>
      <c r="T11" s="46" t="s">
        <v>78</v>
      </c>
      <c r="U11" s="48"/>
      <c r="V11" s="48"/>
      <c r="W11" s="48"/>
      <c r="X11" s="48"/>
      <c r="Y11" s="48"/>
    </row>
    <row r="12" spans="1:25" s="42" customFormat="1" ht="18.899999999999999" customHeight="1">
      <c r="A12" s="28">
        <v>4</v>
      </c>
      <c r="B12" s="25">
        <v>2</v>
      </c>
      <c r="C12" s="44"/>
      <c r="D12" s="44"/>
      <c r="E12" s="29">
        <v>10</v>
      </c>
      <c r="F12" s="30" t="s">
        <v>106</v>
      </c>
      <c r="G12" s="31" t="s">
        <v>120</v>
      </c>
      <c r="H12" s="32">
        <v>36058</v>
      </c>
      <c r="I12" s="33">
        <f>IF(COUNT(H12)=0,"---",42434-H12)</f>
        <v>6376</v>
      </c>
      <c r="J12" s="34" t="s">
        <v>50</v>
      </c>
      <c r="K12" s="35" t="s">
        <v>40</v>
      </c>
      <c r="L12" s="36">
        <v>1</v>
      </c>
      <c r="M12" s="37"/>
      <c r="N12" s="47">
        <v>8.6999999999999993</v>
      </c>
      <c r="O12" s="45">
        <f t="shared" si="0"/>
        <v>8.6999999999999993</v>
      </c>
      <c r="P12" s="45">
        <f t="shared" si="0"/>
        <v>0</v>
      </c>
      <c r="Q12" s="47">
        <v>8.66</v>
      </c>
      <c r="R12" s="45">
        <f t="shared" si="1"/>
        <v>8.66</v>
      </c>
      <c r="S12" s="45">
        <f t="shared" si="1"/>
        <v>0</v>
      </c>
      <c r="T12" s="46" t="s">
        <v>117</v>
      </c>
      <c r="U12" s="48"/>
      <c r="V12" s="48"/>
      <c r="W12" s="48"/>
      <c r="X12" s="48"/>
      <c r="Y12" s="48"/>
    </row>
    <row r="13" spans="1:25" s="42" customFormat="1" ht="18.899999999999999" customHeight="1">
      <c r="A13" s="28">
        <v>5</v>
      </c>
      <c r="B13" s="44"/>
      <c r="C13" s="44"/>
      <c r="D13" s="44"/>
      <c r="E13" s="29">
        <v>5</v>
      </c>
      <c r="F13" s="30" t="s">
        <v>121</v>
      </c>
      <c r="G13" s="31" t="s">
        <v>122</v>
      </c>
      <c r="H13" s="32">
        <v>28072</v>
      </c>
      <c r="I13" s="33">
        <f>IF(COUNT(H13)=0,"---",42434-H13)</f>
        <v>14362</v>
      </c>
      <c r="J13" s="34" t="s">
        <v>34</v>
      </c>
      <c r="K13" s="35" t="s">
        <v>47</v>
      </c>
      <c r="L13" s="36">
        <v>1</v>
      </c>
      <c r="M13" s="37"/>
      <c r="N13" s="47">
        <v>8.5399999999999991</v>
      </c>
      <c r="O13" s="45">
        <f t="shared" si="0"/>
        <v>8.5399999999999991</v>
      </c>
      <c r="P13" s="45">
        <f t="shared" si="0"/>
        <v>0</v>
      </c>
      <c r="Q13" s="47">
        <v>8.81</v>
      </c>
      <c r="R13" s="45">
        <f t="shared" si="1"/>
        <v>8.81</v>
      </c>
      <c r="S13" s="45">
        <f t="shared" si="1"/>
        <v>0</v>
      </c>
      <c r="T13" s="46"/>
      <c r="U13" s="48"/>
      <c r="V13" s="48"/>
      <c r="W13" s="48"/>
      <c r="X13" s="48"/>
      <c r="Y13" s="48"/>
    </row>
    <row r="14" spans="1:25" s="42" customFormat="1" ht="19.95" customHeight="1">
      <c r="A14" s="28">
        <v>6</v>
      </c>
      <c r="B14" s="25">
        <v>3</v>
      </c>
      <c r="C14" s="44"/>
      <c r="D14" s="44"/>
      <c r="E14" s="29">
        <v>57</v>
      </c>
      <c r="F14" s="30" t="s">
        <v>123</v>
      </c>
      <c r="G14" s="31" t="s">
        <v>124</v>
      </c>
      <c r="H14" s="32">
        <v>36772</v>
      </c>
      <c r="I14" s="33">
        <f t="shared" ref="I14:I34" si="2">IF(COUNT(H14)=0,"---",42434-H14)</f>
        <v>5662</v>
      </c>
      <c r="J14" s="34" t="s">
        <v>50</v>
      </c>
      <c r="K14" s="35" t="s">
        <v>59</v>
      </c>
      <c r="L14" s="36">
        <v>1</v>
      </c>
      <c r="M14" s="37"/>
      <c r="N14" s="47">
        <v>8.56</v>
      </c>
      <c r="O14" s="45">
        <f t="shared" si="0"/>
        <v>8.56</v>
      </c>
      <c r="P14" s="45">
        <f t="shared" si="0"/>
        <v>0</v>
      </c>
      <c r="Q14" s="47"/>
      <c r="R14" s="45">
        <f t="shared" si="1"/>
        <v>0</v>
      </c>
      <c r="S14" s="45">
        <f t="shared" si="1"/>
        <v>0</v>
      </c>
      <c r="T14" s="46" t="s">
        <v>60</v>
      </c>
      <c r="U14" s="48"/>
      <c r="V14" s="48"/>
      <c r="W14" s="48"/>
      <c r="X14" s="48"/>
      <c r="Y14" s="48"/>
    </row>
    <row r="15" spans="1:25" s="42" customFormat="1" ht="18.899999999999999" customHeight="1">
      <c r="A15" s="28">
        <v>7</v>
      </c>
      <c r="B15" s="44"/>
      <c r="C15" s="44"/>
      <c r="D15" s="43">
        <v>1</v>
      </c>
      <c r="E15" s="29">
        <v>35</v>
      </c>
      <c r="F15" s="30" t="s">
        <v>96</v>
      </c>
      <c r="G15" s="31" t="s">
        <v>97</v>
      </c>
      <c r="H15" s="32">
        <v>21585</v>
      </c>
      <c r="I15" s="33">
        <f t="shared" si="2"/>
        <v>20849</v>
      </c>
      <c r="J15" s="34" t="s">
        <v>66</v>
      </c>
      <c r="K15" s="35" t="s">
        <v>74</v>
      </c>
      <c r="L15" s="36">
        <v>0.95</v>
      </c>
      <c r="M15" s="37">
        <v>0.84309999999999996</v>
      </c>
      <c r="N15" s="47">
        <v>9.43</v>
      </c>
      <c r="O15" s="45">
        <f t="shared" si="0"/>
        <v>8.958499999999999</v>
      </c>
      <c r="P15" s="45">
        <f t="shared" si="0"/>
        <v>7.5529113499999987</v>
      </c>
      <c r="Q15" s="47"/>
      <c r="R15" s="45">
        <f t="shared" si="1"/>
        <v>0</v>
      </c>
      <c r="S15" s="45">
        <f t="shared" si="1"/>
        <v>0</v>
      </c>
      <c r="T15" s="46"/>
      <c r="U15" s="48"/>
      <c r="V15" s="48"/>
      <c r="W15" s="48"/>
      <c r="X15" s="48"/>
      <c r="Y15" s="48"/>
    </row>
    <row r="16" spans="1:25" s="42" customFormat="1" ht="18.899999999999999" customHeight="1">
      <c r="A16" s="28">
        <v>8</v>
      </c>
      <c r="B16" s="44"/>
      <c r="C16" s="44"/>
      <c r="D16" s="44"/>
      <c r="E16" s="29">
        <v>48</v>
      </c>
      <c r="F16" s="30" t="s">
        <v>103</v>
      </c>
      <c r="G16" s="31" t="s">
        <v>104</v>
      </c>
      <c r="H16" s="32">
        <v>32798</v>
      </c>
      <c r="I16" s="33">
        <f t="shared" si="2"/>
        <v>9636</v>
      </c>
      <c r="J16" s="34" t="s">
        <v>34</v>
      </c>
      <c r="K16" s="35" t="s">
        <v>89</v>
      </c>
      <c r="L16" s="36">
        <v>1</v>
      </c>
      <c r="M16" s="37"/>
      <c r="N16" s="47">
        <v>9.1999999999999993</v>
      </c>
      <c r="O16" s="45">
        <f t="shared" si="0"/>
        <v>9.1999999999999993</v>
      </c>
      <c r="P16" s="45">
        <f t="shared" si="0"/>
        <v>0</v>
      </c>
      <c r="Q16" s="47"/>
      <c r="R16" s="45">
        <f t="shared" si="1"/>
        <v>0</v>
      </c>
      <c r="S16" s="45">
        <f t="shared" si="1"/>
        <v>0</v>
      </c>
      <c r="T16" s="46" t="s">
        <v>125</v>
      </c>
      <c r="U16" s="48"/>
      <c r="V16" s="48"/>
      <c r="W16" s="48"/>
      <c r="X16" s="48"/>
      <c r="Y16" s="48"/>
    </row>
    <row r="17" spans="1:25" s="42" customFormat="1" ht="18.899999999999999" customHeight="1">
      <c r="A17" s="28">
        <v>9</v>
      </c>
      <c r="B17" s="44"/>
      <c r="C17" s="44"/>
      <c r="D17" s="43">
        <v>2</v>
      </c>
      <c r="E17" s="29">
        <v>62</v>
      </c>
      <c r="F17" s="30" t="s">
        <v>126</v>
      </c>
      <c r="G17" s="31" t="s">
        <v>100</v>
      </c>
      <c r="H17" s="32">
        <v>22836</v>
      </c>
      <c r="I17" s="33">
        <f t="shared" si="2"/>
        <v>19598</v>
      </c>
      <c r="J17" s="34" t="s">
        <v>101</v>
      </c>
      <c r="K17" s="35" t="s">
        <v>51</v>
      </c>
      <c r="L17" s="36">
        <v>0.95</v>
      </c>
      <c r="M17" s="37">
        <v>0.86650000000000005</v>
      </c>
      <c r="N17" s="47">
        <v>10.02</v>
      </c>
      <c r="O17" s="45">
        <f t="shared" si="0"/>
        <v>9.5189999999999984</v>
      </c>
      <c r="P17" s="45">
        <f t="shared" si="0"/>
        <v>8.2482134999999985</v>
      </c>
      <c r="Q17" s="47"/>
      <c r="R17" s="45">
        <f t="shared" si="1"/>
        <v>0</v>
      </c>
      <c r="S17" s="45">
        <f t="shared" si="1"/>
        <v>0</v>
      </c>
      <c r="T17" s="46" t="s">
        <v>81</v>
      </c>
      <c r="U17" s="48"/>
      <c r="V17" s="48"/>
      <c r="W17" s="48"/>
      <c r="X17" s="48"/>
      <c r="Y17" s="48"/>
    </row>
    <row r="18" spans="1:25" s="42" customFormat="1" ht="18.899999999999999" customHeight="1">
      <c r="A18" s="28">
        <v>10</v>
      </c>
      <c r="B18" s="44"/>
      <c r="C18" s="44"/>
      <c r="D18" s="44"/>
      <c r="E18" s="29">
        <v>73</v>
      </c>
      <c r="F18" s="30" t="s">
        <v>127</v>
      </c>
      <c r="G18" s="31" t="s">
        <v>93</v>
      </c>
      <c r="H18" s="32">
        <v>27930</v>
      </c>
      <c r="I18" s="33">
        <f t="shared" si="2"/>
        <v>14504</v>
      </c>
      <c r="J18" s="34" t="s">
        <v>50</v>
      </c>
      <c r="K18" s="35" t="s">
        <v>94</v>
      </c>
      <c r="L18" s="36">
        <v>1</v>
      </c>
      <c r="M18" s="37"/>
      <c r="N18" s="47">
        <v>9.64</v>
      </c>
      <c r="O18" s="45">
        <f t="shared" si="0"/>
        <v>9.64</v>
      </c>
      <c r="P18" s="45">
        <f t="shared" si="0"/>
        <v>0</v>
      </c>
      <c r="Q18" s="47"/>
      <c r="R18" s="45">
        <f t="shared" si="1"/>
        <v>0</v>
      </c>
      <c r="S18" s="45">
        <f t="shared" si="1"/>
        <v>0</v>
      </c>
      <c r="T18" s="46" t="s">
        <v>36</v>
      </c>
      <c r="U18" s="48"/>
      <c r="V18" s="48"/>
      <c r="W18" s="48"/>
      <c r="X18" s="48"/>
      <c r="Y18" s="48"/>
    </row>
    <row r="19" spans="1:25" s="42" customFormat="1" ht="18.899999999999999" customHeight="1">
      <c r="A19" s="28">
        <v>11</v>
      </c>
      <c r="B19" s="44"/>
      <c r="C19" s="44"/>
      <c r="D19" s="44"/>
      <c r="E19" s="29">
        <v>17</v>
      </c>
      <c r="F19" s="30" t="s">
        <v>103</v>
      </c>
      <c r="G19" s="31" t="s">
        <v>113</v>
      </c>
      <c r="H19" s="32">
        <v>32235</v>
      </c>
      <c r="I19" s="33">
        <f t="shared" si="2"/>
        <v>10199</v>
      </c>
      <c r="J19" s="34" t="s">
        <v>63</v>
      </c>
      <c r="K19" s="35" t="s">
        <v>40</v>
      </c>
      <c r="L19" s="36">
        <v>1</v>
      </c>
      <c r="M19" s="37"/>
      <c r="N19" s="47">
        <v>9.6999999999999993</v>
      </c>
      <c r="O19" s="45">
        <f t="shared" si="0"/>
        <v>9.6999999999999993</v>
      </c>
      <c r="P19" s="45">
        <f t="shared" si="0"/>
        <v>0</v>
      </c>
      <c r="Q19" s="47"/>
      <c r="R19" s="45">
        <f t="shared" si="1"/>
        <v>0</v>
      </c>
      <c r="S19" s="45">
        <f t="shared" si="1"/>
        <v>0</v>
      </c>
      <c r="T19" s="46" t="s">
        <v>36</v>
      </c>
      <c r="U19" s="48"/>
      <c r="V19" s="48"/>
      <c r="W19" s="48"/>
      <c r="X19" s="48"/>
      <c r="Y19" s="48"/>
    </row>
    <row r="20" spans="1:25" s="42" customFormat="1" ht="18.899999999999999" customHeight="1">
      <c r="A20" s="28">
        <v>12</v>
      </c>
      <c r="B20" s="44"/>
      <c r="C20" s="44"/>
      <c r="D20" s="43">
        <v>3</v>
      </c>
      <c r="E20" s="29">
        <v>64</v>
      </c>
      <c r="F20" s="30" t="s">
        <v>111</v>
      </c>
      <c r="G20" s="31" t="s">
        <v>128</v>
      </c>
      <c r="H20" s="32">
        <v>21607</v>
      </c>
      <c r="I20" s="33">
        <f t="shared" si="2"/>
        <v>20827</v>
      </c>
      <c r="J20" s="34" t="s">
        <v>50</v>
      </c>
      <c r="K20" s="35" t="s">
        <v>51</v>
      </c>
      <c r="L20" s="36">
        <v>1</v>
      </c>
      <c r="M20" s="37">
        <v>0.84309999999999996</v>
      </c>
      <c r="N20" s="47">
        <v>9.82</v>
      </c>
      <c r="O20" s="45">
        <f t="shared" si="0"/>
        <v>9.82</v>
      </c>
      <c r="P20" s="45">
        <f t="shared" si="0"/>
        <v>8.279242</v>
      </c>
      <c r="Q20" s="47"/>
      <c r="R20" s="45">
        <f t="shared" si="1"/>
        <v>0</v>
      </c>
      <c r="S20" s="45">
        <f t="shared" si="1"/>
        <v>0</v>
      </c>
      <c r="T20" s="46" t="s">
        <v>81</v>
      </c>
      <c r="U20" s="48"/>
      <c r="V20" s="48"/>
      <c r="W20" s="48"/>
      <c r="X20" s="48"/>
      <c r="Y20" s="48"/>
    </row>
    <row r="21" spans="1:25" s="42" customFormat="1" ht="18.899999999999999" customHeight="1">
      <c r="A21" s="28">
        <v>13</v>
      </c>
      <c r="B21" s="25">
        <v>4</v>
      </c>
      <c r="C21" s="44"/>
      <c r="D21" s="44"/>
      <c r="E21" s="29">
        <v>67</v>
      </c>
      <c r="F21" s="30" t="s">
        <v>129</v>
      </c>
      <c r="G21" s="31" t="s">
        <v>130</v>
      </c>
      <c r="H21" s="32">
        <v>35930</v>
      </c>
      <c r="I21" s="33">
        <f t="shared" si="2"/>
        <v>6504</v>
      </c>
      <c r="J21" s="34" t="s">
        <v>50</v>
      </c>
      <c r="K21" s="35" t="s">
        <v>51</v>
      </c>
      <c r="L21" s="36">
        <v>1</v>
      </c>
      <c r="M21" s="37"/>
      <c r="N21" s="47">
        <v>9.85</v>
      </c>
      <c r="O21" s="45">
        <f t="shared" si="0"/>
        <v>9.85</v>
      </c>
      <c r="P21" s="45">
        <f t="shared" si="0"/>
        <v>0</v>
      </c>
      <c r="Q21" s="47"/>
      <c r="R21" s="45">
        <f t="shared" si="1"/>
        <v>0</v>
      </c>
      <c r="S21" s="45">
        <f t="shared" si="1"/>
        <v>0</v>
      </c>
      <c r="T21" s="46" t="s">
        <v>52</v>
      </c>
      <c r="U21" s="48"/>
      <c r="V21" s="48"/>
      <c r="W21" s="48"/>
      <c r="X21" s="48"/>
      <c r="Y21" s="48"/>
    </row>
    <row r="22" spans="1:25" s="42" customFormat="1" ht="18.899999999999999" customHeight="1">
      <c r="A22" s="28">
        <v>14</v>
      </c>
      <c r="B22" s="44"/>
      <c r="C22" s="44"/>
      <c r="D22" s="43">
        <v>4</v>
      </c>
      <c r="E22" s="29">
        <v>39</v>
      </c>
      <c r="F22" s="30" t="s">
        <v>106</v>
      </c>
      <c r="G22" s="31" t="s">
        <v>107</v>
      </c>
      <c r="H22" s="32">
        <v>23311</v>
      </c>
      <c r="I22" s="33">
        <f t="shared" si="2"/>
        <v>19123</v>
      </c>
      <c r="J22" s="34" t="s">
        <v>34</v>
      </c>
      <c r="K22" s="35" t="s">
        <v>74</v>
      </c>
      <c r="L22" s="36">
        <v>1</v>
      </c>
      <c r="M22" s="37">
        <v>0.87250000000000005</v>
      </c>
      <c r="N22" s="47">
        <v>10.28</v>
      </c>
      <c r="O22" s="45">
        <f t="shared" si="0"/>
        <v>10.28</v>
      </c>
      <c r="P22" s="45">
        <f t="shared" si="0"/>
        <v>8.9693000000000005</v>
      </c>
      <c r="Q22" s="47"/>
      <c r="R22" s="45">
        <f t="shared" si="1"/>
        <v>0</v>
      </c>
      <c r="S22" s="45">
        <f t="shared" si="1"/>
        <v>0</v>
      </c>
      <c r="T22" s="46"/>
      <c r="U22" s="48"/>
      <c r="V22" s="48"/>
      <c r="W22" s="48"/>
      <c r="X22" s="48"/>
      <c r="Y22" s="48"/>
    </row>
    <row r="23" spans="1:25" s="42" customFormat="1" ht="18.899999999999999" customHeight="1">
      <c r="A23" s="28">
        <v>15</v>
      </c>
      <c r="B23" s="44"/>
      <c r="C23" s="44"/>
      <c r="D23" s="44"/>
      <c r="E23" s="29">
        <v>71</v>
      </c>
      <c r="F23" s="30" t="s">
        <v>131</v>
      </c>
      <c r="G23" s="31" t="s">
        <v>132</v>
      </c>
      <c r="H23" s="32">
        <v>30480</v>
      </c>
      <c r="I23" s="33">
        <f t="shared" si="2"/>
        <v>11954</v>
      </c>
      <c r="J23" s="34" t="s">
        <v>50</v>
      </c>
      <c r="K23" s="35" t="s">
        <v>94</v>
      </c>
      <c r="L23" s="36">
        <v>1</v>
      </c>
      <c r="M23" s="37"/>
      <c r="N23" s="47">
        <v>10.44</v>
      </c>
      <c r="O23" s="45">
        <f t="shared" si="0"/>
        <v>10.44</v>
      </c>
      <c r="P23" s="45">
        <f t="shared" si="0"/>
        <v>0</v>
      </c>
      <c r="Q23" s="47"/>
      <c r="R23" s="45">
        <f t="shared" si="1"/>
        <v>0</v>
      </c>
      <c r="S23" s="45">
        <f t="shared" si="1"/>
        <v>0</v>
      </c>
      <c r="T23" s="46" t="s">
        <v>36</v>
      </c>
      <c r="U23" s="48"/>
      <c r="V23" s="48"/>
      <c r="W23" s="48"/>
      <c r="X23" s="48"/>
      <c r="Y23" s="48"/>
    </row>
    <row r="24" spans="1:25" s="42" customFormat="1" ht="18.899999999999999" customHeight="1">
      <c r="A24" s="28">
        <v>16</v>
      </c>
      <c r="B24" s="25">
        <v>5</v>
      </c>
      <c r="C24" s="44"/>
      <c r="D24" s="44"/>
      <c r="E24" s="29">
        <v>60</v>
      </c>
      <c r="F24" s="30" t="s">
        <v>133</v>
      </c>
      <c r="G24" s="31" t="s">
        <v>134</v>
      </c>
      <c r="H24" s="32">
        <v>36686</v>
      </c>
      <c r="I24" s="33">
        <f t="shared" si="2"/>
        <v>5748</v>
      </c>
      <c r="J24" s="34" t="s">
        <v>50</v>
      </c>
      <c r="K24" s="35" t="s">
        <v>59</v>
      </c>
      <c r="L24" s="36">
        <v>1</v>
      </c>
      <c r="M24" s="37"/>
      <c r="N24" s="47">
        <v>10.47</v>
      </c>
      <c r="O24" s="45">
        <f t="shared" si="0"/>
        <v>10.47</v>
      </c>
      <c r="P24" s="45">
        <f t="shared" si="0"/>
        <v>0</v>
      </c>
      <c r="Q24" s="47"/>
      <c r="R24" s="45">
        <f t="shared" si="1"/>
        <v>0</v>
      </c>
      <c r="S24" s="45">
        <f t="shared" si="1"/>
        <v>0</v>
      </c>
      <c r="T24" s="46" t="s">
        <v>60</v>
      </c>
      <c r="U24" s="48"/>
      <c r="V24" s="48"/>
      <c r="W24" s="48"/>
      <c r="X24" s="48"/>
      <c r="Y24" s="48"/>
    </row>
    <row r="25" spans="1:25" s="42" customFormat="1" ht="18.899999999999999" customHeight="1">
      <c r="A25" s="28">
        <v>17</v>
      </c>
      <c r="B25" s="44"/>
      <c r="C25" s="44"/>
      <c r="D25" s="43">
        <v>5</v>
      </c>
      <c r="E25" s="29">
        <v>27</v>
      </c>
      <c r="F25" s="30" t="s">
        <v>108</v>
      </c>
      <c r="G25" s="31" t="s">
        <v>135</v>
      </c>
      <c r="H25" s="32">
        <v>23542</v>
      </c>
      <c r="I25" s="33">
        <f t="shared" si="2"/>
        <v>18892</v>
      </c>
      <c r="J25" s="34" t="s">
        <v>99</v>
      </c>
      <c r="K25" s="35" t="s">
        <v>35</v>
      </c>
      <c r="L25" s="36">
        <v>1</v>
      </c>
      <c r="M25" s="37">
        <v>0.87860000000000005</v>
      </c>
      <c r="N25" s="47">
        <v>10.56</v>
      </c>
      <c r="O25" s="45">
        <f t="shared" ref="O25:P30" si="3">N25*L25</f>
        <v>10.56</v>
      </c>
      <c r="P25" s="45">
        <f t="shared" si="3"/>
        <v>9.2780160000000009</v>
      </c>
      <c r="Q25" s="47"/>
      <c r="R25" s="45">
        <f t="shared" ref="R25:S34" si="4">Q25*L25</f>
        <v>0</v>
      </c>
      <c r="S25" s="45">
        <f t="shared" si="4"/>
        <v>0</v>
      </c>
      <c r="T25" s="46" t="s">
        <v>36</v>
      </c>
      <c r="U25" s="48"/>
      <c r="V25" s="48"/>
      <c r="W25" s="48"/>
      <c r="X25" s="48"/>
      <c r="Y25" s="48"/>
    </row>
    <row r="26" spans="1:25" s="42" customFormat="1" ht="18.899999999999999" customHeight="1">
      <c r="A26" s="28">
        <v>18</v>
      </c>
      <c r="B26" s="44"/>
      <c r="C26" s="44"/>
      <c r="D26" s="44"/>
      <c r="E26" s="29">
        <v>22</v>
      </c>
      <c r="F26" s="30" t="s">
        <v>136</v>
      </c>
      <c r="G26" s="31" t="s">
        <v>137</v>
      </c>
      <c r="H26" s="32">
        <v>28768</v>
      </c>
      <c r="I26" s="33">
        <f t="shared" si="2"/>
        <v>13666</v>
      </c>
      <c r="J26" s="34" t="s">
        <v>63</v>
      </c>
      <c r="K26" s="35" t="s">
        <v>40</v>
      </c>
      <c r="L26" s="36">
        <v>1</v>
      </c>
      <c r="M26" s="37"/>
      <c r="N26" s="47">
        <v>10.92</v>
      </c>
      <c r="O26" s="45">
        <f t="shared" si="3"/>
        <v>10.92</v>
      </c>
      <c r="P26" s="45">
        <f t="shared" si="3"/>
        <v>0</v>
      </c>
      <c r="Q26" s="47"/>
      <c r="R26" s="45">
        <f t="shared" si="4"/>
        <v>0</v>
      </c>
      <c r="S26" s="45">
        <f t="shared" si="4"/>
        <v>0</v>
      </c>
      <c r="T26" s="46" t="s">
        <v>36</v>
      </c>
      <c r="U26" s="48"/>
      <c r="V26" s="48"/>
      <c r="W26" s="48"/>
      <c r="X26" s="48"/>
      <c r="Y26" s="48"/>
    </row>
    <row r="27" spans="1:25" s="42" customFormat="1" ht="18.899999999999999" customHeight="1">
      <c r="A27" s="28">
        <v>19</v>
      </c>
      <c r="B27" s="44"/>
      <c r="C27" s="44"/>
      <c r="D27" s="43">
        <v>6</v>
      </c>
      <c r="E27" s="29">
        <v>4</v>
      </c>
      <c r="F27" s="30" t="s">
        <v>109</v>
      </c>
      <c r="G27" s="31" t="s">
        <v>110</v>
      </c>
      <c r="H27" s="32">
        <v>25721</v>
      </c>
      <c r="I27" s="33">
        <f t="shared" si="2"/>
        <v>16713</v>
      </c>
      <c r="J27" s="34" t="s">
        <v>50</v>
      </c>
      <c r="K27" s="35" t="s">
        <v>47</v>
      </c>
      <c r="L27" s="36">
        <v>1</v>
      </c>
      <c r="M27" s="37">
        <v>0.91690000000000005</v>
      </c>
      <c r="N27" s="47">
        <v>10.93</v>
      </c>
      <c r="O27" s="45">
        <f t="shared" si="3"/>
        <v>10.93</v>
      </c>
      <c r="P27" s="45">
        <f t="shared" si="3"/>
        <v>10.021717000000001</v>
      </c>
      <c r="Q27" s="47"/>
      <c r="R27" s="45">
        <f t="shared" si="4"/>
        <v>0</v>
      </c>
      <c r="S27" s="45">
        <f t="shared" si="4"/>
        <v>0</v>
      </c>
      <c r="T27" s="46"/>
      <c r="U27" s="48"/>
      <c r="V27" s="48"/>
      <c r="W27" s="48"/>
      <c r="X27" s="48"/>
      <c r="Y27" s="48"/>
    </row>
    <row r="28" spans="1:25" s="42" customFormat="1" ht="18.899999999999999" customHeight="1">
      <c r="A28" s="28">
        <v>20</v>
      </c>
      <c r="B28" s="44"/>
      <c r="C28" s="44"/>
      <c r="D28" s="43">
        <v>7</v>
      </c>
      <c r="E28" s="29">
        <v>21</v>
      </c>
      <c r="F28" s="30" t="s">
        <v>138</v>
      </c>
      <c r="G28" s="31" t="s">
        <v>112</v>
      </c>
      <c r="H28" s="32">
        <v>24809</v>
      </c>
      <c r="I28" s="33">
        <f t="shared" si="2"/>
        <v>17625</v>
      </c>
      <c r="J28" s="34" t="s">
        <v>63</v>
      </c>
      <c r="K28" s="35" t="s">
        <v>40</v>
      </c>
      <c r="L28" s="36">
        <v>1</v>
      </c>
      <c r="M28" s="37">
        <v>0.89749999999999996</v>
      </c>
      <c r="N28" s="47">
        <v>12.1</v>
      </c>
      <c r="O28" s="45">
        <f t="shared" si="3"/>
        <v>12.1</v>
      </c>
      <c r="P28" s="45">
        <f t="shared" si="3"/>
        <v>10.85975</v>
      </c>
      <c r="Q28" s="47"/>
      <c r="R28" s="45">
        <f t="shared" si="4"/>
        <v>0</v>
      </c>
      <c r="S28" s="45">
        <f t="shared" si="4"/>
        <v>0</v>
      </c>
      <c r="T28" s="46" t="s">
        <v>36</v>
      </c>
      <c r="U28" s="48"/>
      <c r="V28" s="48"/>
      <c r="W28" s="48"/>
      <c r="X28" s="48"/>
      <c r="Y28" s="48"/>
    </row>
    <row r="29" spans="1:25" s="42" customFormat="1" ht="18.899999999999999" customHeight="1">
      <c r="A29" s="28">
        <v>21</v>
      </c>
      <c r="B29" s="44"/>
      <c r="C29" s="44"/>
      <c r="D29" s="43">
        <v>8</v>
      </c>
      <c r="E29" s="29">
        <v>72</v>
      </c>
      <c r="F29" s="30" t="s">
        <v>139</v>
      </c>
      <c r="G29" s="31" t="s">
        <v>140</v>
      </c>
      <c r="H29" s="32">
        <v>22493</v>
      </c>
      <c r="I29" s="33">
        <f t="shared" si="2"/>
        <v>19941</v>
      </c>
      <c r="J29" s="34" t="s">
        <v>66</v>
      </c>
      <c r="K29" s="35" t="s">
        <v>94</v>
      </c>
      <c r="L29" s="36">
        <v>0.95</v>
      </c>
      <c r="M29" s="37">
        <v>0.86040000000000005</v>
      </c>
      <c r="N29" s="47">
        <v>13.23</v>
      </c>
      <c r="O29" s="45">
        <f t="shared" si="3"/>
        <v>12.5685</v>
      </c>
      <c r="P29" s="45">
        <f t="shared" si="3"/>
        <v>10.8139374</v>
      </c>
      <c r="Q29" s="47"/>
      <c r="R29" s="45">
        <f t="shared" si="4"/>
        <v>0</v>
      </c>
      <c r="S29" s="45">
        <f t="shared" si="4"/>
        <v>0</v>
      </c>
      <c r="T29" s="46" t="s">
        <v>36</v>
      </c>
      <c r="U29" s="48"/>
      <c r="V29" s="48"/>
      <c r="W29" s="48"/>
      <c r="X29" s="48"/>
      <c r="Y29" s="48"/>
    </row>
    <row r="30" spans="1:25" s="42" customFormat="1" ht="18.899999999999999" customHeight="1">
      <c r="A30" s="28">
        <v>22</v>
      </c>
      <c r="B30" s="44"/>
      <c r="C30" s="26">
        <v>1</v>
      </c>
      <c r="D30" s="44"/>
      <c r="E30" s="29">
        <v>53</v>
      </c>
      <c r="F30" s="30" t="s">
        <v>141</v>
      </c>
      <c r="G30" s="31" t="s">
        <v>142</v>
      </c>
      <c r="H30" s="32">
        <v>37236</v>
      </c>
      <c r="I30" s="33">
        <f t="shared" si="2"/>
        <v>5198</v>
      </c>
      <c r="J30" s="34" t="s">
        <v>66</v>
      </c>
      <c r="K30" s="35" t="s">
        <v>59</v>
      </c>
      <c r="L30" s="36">
        <v>0.95</v>
      </c>
      <c r="M30" s="37"/>
      <c r="N30" s="47">
        <v>13.72</v>
      </c>
      <c r="O30" s="45">
        <f t="shared" si="3"/>
        <v>13.034000000000001</v>
      </c>
      <c r="P30" s="45">
        <f t="shared" si="3"/>
        <v>0</v>
      </c>
      <c r="Q30" s="47"/>
      <c r="R30" s="45">
        <f t="shared" si="4"/>
        <v>0</v>
      </c>
      <c r="S30" s="45">
        <f t="shared" si="4"/>
        <v>0</v>
      </c>
      <c r="T30" s="46" t="s">
        <v>60</v>
      </c>
      <c r="U30" s="48"/>
      <c r="V30" s="48"/>
      <c r="W30" s="48"/>
      <c r="X30" s="48"/>
      <c r="Y30" s="48"/>
    </row>
    <row r="31" spans="1:25" s="42" customFormat="1" ht="18.899999999999999" customHeight="1">
      <c r="A31" s="28"/>
      <c r="B31" s="44"/>
      <c r="C31" s="44"/>
      <c r="D31" s="43" t="s">
        <v>31</v>
      </c>
      <c r="E31" s="29">
        <v>26</v>
      </c>
      <c r="F31" s="30" t="s">
        <v>102</v>
      </c>
      <c r="G31" s="31" t="s">
        <v>135</v>
      </c>
      <c r="H31" s="32">
        <v>20248</v>
      </c>
      <c r="I31" s="33">
        <f t="shared" si="2"/>
        <v>22186</v>
      </c>
      <c r="J31" s="34" t="s">
        <v>99</v>
      </c>
      <c r="K31" s="35" t="s">
        <v>35</v>
      </c>
      <c r="L31" s="36">
        <v>1</v>
      </c>
      <c r="M31" s="37">
        <v>0.82620000000000005</v>
      </c>
      <c r="N31" s="47" t="s">
        <v>143</v>
      </c>
      <c r="O31" s="45"/>
      <c r="P31" s="45">
        <f>O31*M31</f>
        <v>0</v>
      </c>
      <c r="Q31" s="47"/>
      <c r="R31" s="45">
        <f t="shared" si="4"/>
        <v>0</v>
      </c>
      <c r="S31" s="45">
        <f t="shared" si="4"/>
        <v>0</v>
      </c>
      <c r="T31" s="46" t="s">
        <v>36</v>
      </c>
      <c r="U31" s="48"/>
      <c r="V31" s="48"/>
      <c r="W31" s="48"/>
      <c r="X31" s="48"/>
      <c r="Y31" s="48"/>
    </row>
    <row r="32" spans="1:25" s="42" customFormat="1" ht="18.899999999999999" customHeight="1">
      <c r="A32" s="28"/>
      <c r="B32" s="25"/>
      <c r="C32" s="44"/>
      <c r="D32" s="44"/>
      <c r="E32" s="29">
        <v>15</v>
      </c>
      <c r="F32" s="30" t="s">
        <v>105</v>
      </c>
      <c r="G32" s="31" t="s">
        <v>95</v>
      </c>
      <c r="H32" s="32">
        <v>36091</v>
      </c>
      <c r="I32" s="33">
        <f t="shared" si="2"/>
        <v>6343</v>
      </c>
      <c r="J32" s="34" t="s">
        <v>39</v>
      </c>
      <c r="K32" s="35" t="s">
        <v>40</v>
      </c>
      <c r="L32" s="36">
        <v>1</v>
      </c>
      <c r="M32" s="37"/>
      <c r="N32" s="47" t="s">
        <v>75</v>
      </c>
      <c r="O32" s="45"/>
      <c r="P32" s="45">
        <f>O32*M32</f>
        <v>0</v>
      </c>
      <c r="Q32" s="47"/>
      <c r="R32" s="45">
        <f t="shared" si="4"/>
        <v>0</v>
      </c>
      <c r="S32" s="45">
        <f t="shared" si="4"/>
        <v>0</v>
      </c>
      <c r="T32" s="46" t="s">
        <v>41</v>
      </c>
      <c r="U32" s="48"/>
      <c r="V32" s="48"/>
      <c r="W32" s="48"/>
      <c r="X32" s="48"/>
      <c r="Y32" s="48"/>
    </row>
    <row r="33" spans="1:25" s="42" customFormat="1" ht="18.899999999999999" customHeight="1">
      <c r="A33" s="28"/>
      <c r="B33" s="44"/>
      <c r="C33" s="44"/>
      <c r="D33" s="44"/>
      <c r="E33" s="29">
        <v>12</v>
      </c>
      <c r="F33" s="30" t="s">
        <v>144</v>
      </c>
      <c r="G33" s="31" t="s">
        <v>114</v>
      </c>
      <c r="H33" s="32">
        <v>34776</v>
      </c>
      <c r="I33" s="33">
        <f t="shared" si="2"/>
        <v>7658</v>
      </c>
      <c r="J33" s="34" t="s">
        <v>39</v>
      </c>
      <c r="K33" s="35" t="s">
        <v>40</v>
      </c>
      <c r="L33" s="36">
        <v>1</v>
      </c>
      <c r="M33" s="37"/>
      <c r="N33" s="47" t="s">
        <v>75</v>
      </c>
      <c r="O33" s="45"/>
      <c r="P33" s="45">
        <f>O33*M33</f>
        <v>0</v>
      </c>
      <c r="Q33" s="47"/>
      <c r="R33" s="45">
        <f t="shared" si="4"/>
        <v>0</v>
      </c>
      <c r="S33" s="45">
        <f t="shared" si="4"/>
        <v>0</v>
      </c>
      <c r="T33" s="46" t="s">
        <v>117</v>
      </c>
      <c r="U33" s="48"/>
      <c r="V33" s="48"/>
      <c r="W33" s="48"/>
      <c r="X33" s="48"/>
      <c r="Y33" s="48"/>
    </row>
    <row r="34" spans="1:25" s="42" customFormat="1" ht="18.899999999999999" customHeight="1">
      <c r="A34" s="28"/>
      <c r="B34" s="44"/>
      <c r="C34" s="44"/>
      <c r="D34" s="44"/>
      <c r="E34" s="29">
        <v>50</v>
      </c>
      <c r="F34" s="30" t="s">
        <v>87</v>
      </c>
      <c r="G34" s="31" t="s">
        <v>88</v>
      </c>
      <c r="H34" s="32">
        <v>33197</v>
      </c>
      <c r="I34" s="33">
        <f t="shared" si="2"/>
        <v>9237</v>
      </c>
      <c r="J34" s="34" t="s">
        <v>34</v>
      </c>
      <c r="K34" s="35" t="s">
        <v>89</v>
      </c>
      <c r="L34" s="36">
        <v>1</v>
      </c>
      <c r="M34" s="37"/>
      <c r="N34" s="47" t="s">
        <v>75</v>
      </c>
      <c r="O34" s="45"/>
      <c r="P34" s="45">
        <f>O34*M34</f>
        <v>0</v>
      </c>
      <c r="Q34" s="47"/>
      <c r="R34" s="45">
        <f t="shared" si="4"/>
        <v>0</v>
      </c>
      <c r="S34" s="45">
        <f t="shared" si="4"/>
        <v>0</v>
      </c>
      <c r="T34" s="46" t="s">
        <v>90</v>
      </c>
      <c r="U34" s="48"/>
      <c r="V34" s="48"/>
      <c r="W34" s="48"/>
      <c r="X34" s="48"/>
      <c r="Y34" s="48"/>
    </row>
  </sheetData>
  <mergeCells count="19">
    <mergeCell ref="T7:T8"/>
    <mergeCell ref="L7:L8"/>
    <mergeCell ref="M7:M8"/>
    <mergeCell ref="N7:N8"/>
    <mergeCell ref="O7:O8"/>
    <mergeCell ref="P7:P8"/>
    <mergeCell ref="Q7:Q8"/>
    <mergeCell ref="N6:P6"/>
    <mergeCell ref="Q6:S6"/>
    <mergeCell ref="A7:D7"/>
    <mergeCell ref="E7:E8"/>
    <mergeCell ref="F7:F8"/>
    <mergeCell ref="G7:G8"/>
    <mergeCell ref="H7:H8"/>
    <mergeCell ref="I7:I8"/>
    <mergeCell ref="J7:J8"/>
    <mergeCell ref="K7:K8"/>
    <mergeCell ref="R7:R8"/>
    <mergeCell ref="S7:S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Zeros="0" workbookViewId="0">
      <selection activeCell="A4" sqref="A4"/>
    </sheetView>
  </sheetViews>
  <sheetFormatPr defaultColWidth="9.109375" defaultRowHeight="13.2"/>
  <cols>
    <col min="1" max="1" width="6.109375" style="70" customWidth="1"/>
    <col min="2" max="2" width="4.5546875" style="70" customWidth="1"/>
    <col min="3" max="3" width="9.44140625" style="70" customWidth="1"/>
    <col min="4" max="4" width="12.5546875" style="70" customWidth="1"/>
    <col min="5" max="5" width="9" style="128" customWidth="1"/>
    <col min="6" max="6" width="5" style="70" bestFit="1" customWidth="1"/>
    <col min="7" max="7" width="3.6640625" style="70" customWidth="1"/>
    <col min="8" max="8" width="8.33203125" style="70" customWidth="1"/>
    <col min="9" max="9" width="4.44140625" style="70" customWidth="1"/>
    <col min="10" max="10" width="9.5546875" style="70" customWidth="1"/>
    <col min="11" max="11" width="7.88671875" style="70" customWidth="1"/>
    <col min="12" max="12" width="11.33203125" style="70" customWidth="1"/>
    <col min="13" max="13" width="9.5546875" style="70" hidden="1" customWidth="1"/>
    <col min="14" max="17" width="9.5546875" style="70" customWidth="1"/>
    <col min="18" max="16384" width="9.109375" style="70"/>
  </cols>
  <sheetData>
    <row r="1" spans="1:17" ht="20.25" customHeight="1">
      <c r="A1" s="69" t="s">
        <v>82</v>
      </c>
      <c r="C1" s="96"/>
      <c r="D1" s="96"/>
      <c r="E1" s="164"/>
      <c r="F1" s="96"/>
      <c r="G1" s="96"/>
      <c r="H1" s="96"/>
      <c r="I1" s="96"/>
      <c r="J1" s="96"/>
      <c r="K1" s="96"/>
    </row>
    <row r="2" spans="1:17" ht="12.75" customHeight="1">
      <c r="A2" s="95"/>
      <c r="B2" s="72" t="s">
        <v>229</v>
      </c>
      <c r="C2" s="73"/>
      <c r="D2" s="73"/>
      <c r="E2" s="122"/>
      <c r="F2" s="73"/>
      <c r="G2" s="73"/>
      <c r="H2" s="73"/>
      <c r="I2" s="73"/>
      <c r="J2" s="73"/>
      <c r="K2" s="73"/>
    </row>
    <row r="3" spans="1:17" ht="12.75" customHeight="1">
      <c r="B3" s="72"/>
      <c r="C3" s="73"/>
      <c r="D3" s="73"/>
      <c r="E3" s="122"/>
      <c r="F3" s="73"/>
      <c r="G3" s="73"/>
      <c r="H3" s="73"/>
      <c r="I3" s="73"/>
      <c r="J3" s="73"/>
      <c r="K3" s="73"/>
    </row>
    <row r="4" spans="1:17" ht="20.100000000000001" customHeight="1">
      <c r="A4" s="74"/>
      <c r="B4" s="74"/>
      <c r="C4" s="100" t="s">
        <v>230</v>
      </c>
      <c r="D4" s="74"/>
      <c r="E4" s="123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.1" customHeight="1">
      <c r="A5" s="74"/>
      <c r="B5" s="74"/>
      <c r="C5" s="74"/>
      <c r="D5" s="74"/>
      <c r="E5" s="123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spans="1:17" ht="20.100000000000001" customHeight="1">
      <c r="A6" s="101"/>
      <c r="B6" s="74"/>
      <c r="C6" s="74"/>
      <c r="D6" s="165"/>
      <c r="E6" s="123"/>
      <c r="F6" s="74"/>
      <c r="G6" s="74"/>
      <c r="H6" s="74"/>
      <c r="I6" s="74"/>
      <c r="J6" s="77"/>
      <c r="K6" s="77"/>
      <c r="L6" s="74"/>
      <c r="M6" s="74"/>
      <c r="N6" s="74"/>
      <c r="O6" s="74"/>
      <c r="P6" s="74"/>
      <c r="Q6" s="74"/>
    </row>
    <row r="7" spans="1:17" ht="20.100000000000001" customHeight="1">
      <c r="A7" s="166" t="s">
        <v>14</v>
      </c>
      <c r="B7" s="281" t="s">
        <v>15</v>
      </c>
      <c r="C7" s="283" t="s">
        <v>16</v>
      </c>
      <c r="D7" s="285" t="s">
        <v>17</v>
      </c>
      <c r="E7" s="287" t="s">
        <v>18</v>
      </c>
      <c r="F7" s="276" t="s">
        <v>19</v>
      </c>
      <c r="G7" s="276" t="s">
        <v>20</v>
      </c>
      <c r="H7" s="276" t="s">
        <v>21</v>
      </c>
      <c r="I7" s="276" t="s">
        <v>22</v>
      </c>
      <c r="J7" s="278" t="s">
        <v>157</v>
      </c>
      <c r="K7" s="279" t="s">
        <v>25</v>
      </c>
      <c r="L7" s="280" t="s">
        <v>27</v>
      </c>
      <c r="M7" s="74"/>
      <c r="N7" s="74"/>
      <c r="O7" s="74"/>
      <c r="P7" s="74"/>
      <c r="Q7" s="74"/>
    </row>
    <row r="8" spans="1:17" ht="15" customHeight="1">
      <c r="A8" s="167" t="s">
        <v>28</v>
      </c>
      <c r="B8" s="282"/>
      <c r="C8" s="284"/>
      <c r="D8" s="286"/>
      <c r="E8" s="288"/>
      <c r="F8" s="277"/>
      <c r="G8" s="277"/>
      <c r="H8" s="277"/>
      <c r="I8" s="277"/>
      <c r="J8" s="278"/>
      <c r="K8" s="279"/>
      <c r="L8" s="257"/>
      <c r="M8" s="74"/>
      <c r="N8" s="74"/>
      <c r="O8" s="74"/>
      <c r="P8" s="74"/>
      <c r="Q8" s="74"/>
    </row>
    <row r="9" spans="1:17" s="121" customFormat="1" ht="20.100000000000001" customHeight="1">
      <c r="A9" s="168">
        <v>1</v>
      </c>
      <c r="B9" s="169">
        <v>33</v>
      </c>
      <c r="C9" s="170" t="s">
        <v>32</v>
      </c>
      <c r="D9" s="171" t="s">
        <v>33</v>
      </c>
      <c r="E9" s="172">
        <v>30163</v>
      </c>
      <c r="F9" s="173">
        <f t="shared" ref="F9:F16" si="0">IF(COUNT(E9)=0,"---",42434-E9)</f>
        <v>12271</v>
      </c>
      <c r="G9" s="174" t="s">
        <v>34</v>
      </c>
      <c r="H9" s="175" t="s">
        <v>35</v>
      </c>
      <c r="I9" s="176">
        <v>1</v>
      </c>
      <c r="J9" s="177">
        <v>4.6481481481481477E-4</v>
      </c>
      <c r="K9" s="178">
        <f>J9*I9</f>
        <v>4.6481481481481477E-4</v>
      </c>
      <c r="L9" s="179" t="s">
        <v>36</v>
      </c>
      <c r="M9" s="180"/>
      <c r="N9" s="180"/>
      <c r="O9" s="180"/>
      <c r="P9" s="180"/>
      <c r="Q9" s="180"/>
    </row>
    <row r="10" spans="1:17" s="121" customFormat="1" ht="20.100000000000001" customHeight="1">
      <c r="A10" s="168">
        <v>2</v>
      </c>
      <c r="B10" s="169">
        <v>6</v>
      </c>
      <c r="C10" s="170" t="s">
        <v>55</v>
      </c>
      <c r="D10" s="171" t="s">
        <v>56</v>
      </c>
      <c r="E10" s="172">
        <v>26754</v>
      </c>
      <c r="F10" s="173">
        <f t="shared" si="0"/>
        <v>15680</v>
      </c>
      <c r="G10" s="174" t="s">
        <v>34</v>
      </c>
      <c r="H10" s="175" t="s">
        <v>47</v>
      </c>
      <c r="I10" s="176">
        <v>1</v>
      </c>
      <c r="J10" s="177">
        <v>6.613425925925926E-4</v>
      </c>
      <c r="K10" s="178">
        <f>J10*I10</f>
        <v>6.613425925925926E-4</v>
      </c>
      <c r="L10" s="179"/>
      <c r="M10" s="180"/>
      <c r="N10" s="180"/>
      <c r="O10" s="180"/>
      <c r="P10" s="180"/>
      <c r="Q10" s="180"/>
    </row>
    <row r="11" spans="1:17" s="121" customFormat="1" ht="20.100000000000001" customHeight="1">
      <c r="A11" s="168">
        <v>3</v>
      </c>
      <c r="B11" s="169">
        <v>20</v>
      </c>
      <c r="C11" s="170" t="s">
        <v>61</v>
      </c>
      <c r="D11" s="171" t="s">
        <v>62</v>
      </c>
      <c r="E11" s="172">
        <v>25062</v>
      </c>
      <c r="F11" s="173">
        <f t="shared" si="0"/>
        <v>17372</v>
      </c>
      <c r="G11" s="174" t="s">
        <v>63</v>
      </c>
      <c r="H11" s="175" t="s">
        <v>40</v>
      </c>
      <c r="I11" s="176">
        <v>1</v>
      </c>
      <c r="J11" s="177">
        <v>7.1828703703703714E-4</v>
      </c>
      <c r="K11" s="178">
        <f>J11*I11</f>
        <v>7.1828703703703714E-4</v>
      </c>
      <c r="L11" s="179" t="s">
        <v>36</v>
      </c>
      <c r="M11" s="180"/>
      <c r="N11" s="180"/>
      <c r="O11" s="180"/>
      <c r="P11" s="180"/>
      <c r="Q11" s="180"/>
    </row>
    <row r="12" spans="1:17" s="121" customFormat="1" ht="20.100000000000001" customHeight="1">
      <c r="A12" s="168">
        <v>4</v>
      </c>
      <c r="B12" s="169">
        <v>19</v>
      </c>
      <c r="C12" s="170" t="s">
        <v>64</v>
      </c>
      <c r="D12" s="171" t="s">
        <v>65</v>
      </c>
      <c r="E12" s="172">
        <v>27004</v>
      </c>
      <c r="F12" s="173">
        <f t="shared" si="0"/>
        <v>15430</v>
      </c>
      <c r="G12" s="174" t="s">
        <v>66</v>
      </c>
      <c r="H12" s="175" t="s">
        <v>40</v>
      </c>
      <c r="I12" s="176">
        <v>1</v>
      </c>
      <c r="J12" s="177">
        <v>7.2546296296296291E-4</v>
      </c>
      <c r="K12" s="178">
        <f>J12*I12</f>
        <v>7.2546296296296291E-4</v>
      </c>
      <c r="L12" s="179" t="s">
        <v>36</v>
      </c>
      <c r="M12" s="180"/>
      <c r="N12" s="180"/>
      <c r="O12" s="180"/>
      <c r="P12" s="180"/>
      <c r="Q12" s="180"/>
    </row>
    <row r="13" spans="1:17" s="121" customFormat="1" ht="20.100000000000001" customHeight="1">
      <c r="A13" s="168">
        <v>5</v>
      </c>
      <c r="B13" s="169">
        <v>18</v>
      </c>
      <c r="C13" s="170" t="s">
        <v>69</v>
      </c>
      <c r="D13" s="171" t="s">
        <v>70</v>
      </c>
      <c r="E13" s="172">
        <v>24823</v>
      </c>
      <c r="F13" s="173">
        <f t="shared" si="0"/>
        <v>17611</v>
      </c>
      <c r="G13" s="174" t="s">
        <v>39</v>
      </c>
      <c r="H13" s="175" t="s">
        <v>40</v>
      </c>
      <c r="I13" s="176">
        <v>1</v>
      </c>
      <c r="J13" s="177">
        <v>7.6423611111111104E-4</v>
      </c>
      <c r="K13" s="178">
        <f>J13*I13</f>
        <v>7.6423611111111104E-4</v>
      </c>
      <c r="L13" s="179" t="s">
        <v>71</v>
      </c>
      <c r="M13" s="180"/>
      <c r="N13" s="180"/>
      <c r="O13" s="180"/>
      <c r="P13" s="180"/>
      <c r="Q13" s="180"/>
    </row>
    <row r="14" spans="1:17" s="121" customFormat="1" ht="20.100000000000001" customHeight="1">
      <c r="A14" s="168"/>
      <c r="B14" s="169">
        <v>44</v>
      </c>
      <c r="C14" s="170" t="s">
        <v>231</v>
      </c>
      <c r="D14" s="171" t="s">
        <v>232</v>
      </c>
      <c r="E14" s="172">
        <v>22159</v>
      </c>
      <c r="F14" s="173">
        <f t="shared" si="0"/>
        <v>20275</v>
      </c>
      <c r="G14" s="174" t="s">
        <v>34</v>
      </c>
      <c r="H14" s="175" t="s">
        <v>74</v>
      </c>
      <c r="I14" s="176">
        <v>1</v>
      </c>
      <c r="J14" s="177" t="s">
        <v>75</v>
      </c>
      <c r="K14" s="178"/>
      <c r="L14" s="179"/>
      <c r="M14" s="180"/>
      <c r="N14" s="180"/>
      <c r="O14" s="180"/>
      <c r="P14" s="180"/>
      <c r="Q14" s="180"/>
    </row>
    <row r="15" spans="1:17" s="121" customFormat="1" ht="20.100000000000001" customHeight="1">
      <c r="A15" s="168"/>
      <c r="B15" s="169">
        <v>54</v>
      </c>
      <c r="C15" s="170" t="s">
        <v>76</v>
      </c>
      <c r="D15" s="171" t="s">
        <v>77</v>
      </c>
      <c r="E15" s="172">
        <v>36807</v>
      </c>
      <c r="F15" s="173">
        <f t="shared" si="0"/>
        <v>5627</v>
      </c>
      <c r="G15" s="174" t="s">
        <v>50</v>
      </c>
      <c r="H15" s="175" t="s">
        <v>59</v>
      </c>
      <c r="I15" s="176">
        <v>1</v>
      </c>
      <c r="J15" s="177" t="s">
        <v>75</v>
      </c>
      <c r="K15" s="178"/>
      <c r="L15" s="179" t="s">
        <v>78</v>
      </c>
      <c r="M15" s="180"/>
      <c r="N15" s="180"/>
      <c r="O15" s="180"/>
      <c r="P15" s="180"/>
      <c r="Q15" s="180"/>
    </row>
    <row r="16" spans="1:17" s="121" customFormat="1" ht="20.100000000000001" customHeight="1">
      <c r="A16" s="168"/>
      <c r="B16" s="169">
        <v>55</v>
      </c>
      <c r="C16" s="170" t="s">
        <v>204</v>
      </c>
      <c r="D16" s="171" t="s">
        <v>205</v>
      </c>
      <c r="E16" s="172">
        <v>35598</v>
      </c>
      <c r="F16" s="173">
        <f t="shared" si="0"/>
        <v>6836</v>
      </c>
      <c r="G16" s="174" t="s">
        <v>34</v>
      </c>
      <c r="H16" s="175" t="s">
        <v>59</v>
      </c>
      <c r="I16" s="176">
        <v>1</v>
      </c>
      <c r="J16" s="177" t="s">
        <v>75</v>
      </c>
      <c r="K16" s="178"/>
      <c r="L16" s="179" t="s">
        <v>60</v>
      </c>
      <c r="M16" s="180"/>
      <c r="N16" s="180"/>
      <c r="O16" s="180"/>
      <c r="P16" s="180"/>
      <c r="Q16" s="180"/>
    </row>
  </sheetData>
  <mergeCells count="11">
    <mergeCell ref="G7:G8"/>
    <mergeCell ref="B7:B8"/>
    <mergeCell ref="C7:C8"/>
    <mergeCell ref="D7:D8"/>
    <mergeCell ref="E7:E8"/>
    <mergeCell ref="F7:F8"/>
    <mergeCell ref="H7:H8"/>
    <mergeCell ref="I7:I8"/>
    <mergeCell ref="J7:J8"/>
    <mergeCell ref="K7:K8"/>
    <mergeCell ref="L7:L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Zeros="0" workbookViewId="0">
      <selection activeCell="A4" sqref="A4"/>
    </sheetView>
  </sheetViews>
  <sheetFormatPr defaultColWidth="9.109375" defaultRowHeight="13.2"/>
  <cols>
    <col min="1" max="1" width="6.109375" style="70" customWidth="1"/>
    <col min="2" max="2" width="4.5546875" style="70" customWidth="1"/>
    <col min="3" max="3" width="10.5546875" style="70" bestFit="1" customWidth="1"/>
    <col min="4" max="4" width="12.5546875" style="70" customWidth="1"/>
    <col min="5" max="5" width="9" style="128" customWidth="1"/>
    <col min="6" max="6" width="5" style="70" bestFit="1" customWidth="1"/>
    <col min="7" max="7" width="4.109375" style="70" customWidth="1"/>
    <col min="8" max="8" width="7.6640625" style="70" bestFit="1" customWidth="1"/>
    <col min="9" max="9" width="4.44140625" style="70" customWidth="1"/>
    <col min="10" max="10" width="9.5546875" style="70" customWidth="1"/>
    <col min="11" max="11" width="7.88671875" style="70" customWidth="1"/>
    <col min="12" max="12" width="11.33203125" style="70" customWidth="1"/>
    <col min="13" max="17" width="9.5546875" style="70" customWidth="1"/>
    <col min="18" max="16384" width="9.109375" style="70"/>
  </cols>
  <sheetData>
    <row r="1" spans="1:17" ht="20.25" customHeight="1">
      <c r="A1" s="69" t="s">
        <v>82</v>
      </c>
      <c r="C1" s="96"/>
      <c r="D1" s="96"/>
      <c r="E1" s="164"/>
      <c r="F1" s="96"/>
      <c r="G1" s="96"/>
      <c r="H1" s="96"/>
      <c r="I1" s="96"/>
      <c r="J1" s="96"/>
      <c r="K1" s="96"/>
    </row>
    <row r="2" spans="1:17" ht="12.75" customHeight="1">
      <c r="A2" s="95"/>
      <c r="B2" s="72" t="s">
        <v>227</v>
      </c>
      <c r="C2" s="73"/>
      <c r="D2" s="73"/>
      <c r="E2" s="122"/>
      <c r="F2" s="73"/>
      <c r="G2" s="73"/>
      <c r="H2" s="73"/>
      <c r="I2" s="73"/>
      <c r="J2" s="73"/>
      <c r="K2" s="73"/>
    </row>
    <row r="3" spans="1:17" ht="12.75" customHeight="1">
      <c r="B3" s="72"/>
      <c r="C3" s="73"/>
      <c r="D3" s="73"/>
      <c r="E3" s="122"/>
      <c r="F3" s="73"/>
      <c r="G3" s="73"/>
      <c r="H3" s="73"/>
      <c r="I3" s="73"/>
      <c r="J3" s="73"/>
      <c r="K3" s="73"/>
    </row>
    <row r="4" spans="1:17" ht="20.100000000000001" customHeight="1">
      <c r="A4" s="74"/>
      <c r="B4" s="74"/>
      <c r="C4" s="100" t="s">
        <v>228</v>
      </c>
      <c r="D4" s="74"/>
      <c r="E4" s="123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.1" customHeight="1">
      <c r="A5" s="74"/>
      <c r="B5" s="74"/>
      <c r="C5" s="74"/>
      <c r="D5" s="74"/>
      <c r="E5" s="123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spans="1:17" ht="20.100000000000001" customHeight="1">
      <c r="A6" s="101"/>
      <c r="B6" s="74"/>
      <c r="C6" s="99"/>
      <c r="D6" s="165"/>
      <c r="E6" s="123"/>
      <c r="F6" s="74"/>
      <c r="G6" s="74"/>
      <c r="H6" s="74"/>
      <c r="I6" s="74"/>
      <c r="J6" s="77"/>
      <c r="K6" s="77"/>
      <c r="L6" s="74"/>
      <c r="M6" s="74"/>
      <c r="N6" s="74"/>
      <c r="O6" s="74"/>
      <c r="P6" s="74"/>
      <c r="Q6" s="74"/>
    </row>
    <row r="7" spans="1:17" ht="20.100000000000001" customHeight="1">
      <c r="A7" s="166" t="s">
        <v>14</v>
      </c>
      <c r="B7" s="281" t="s">
        <v>15</v>
      </c>
      <c r="C7" s="283" t="s">
        <v>16</v>
      </c>
      <c r="D7" s="285" t="s">
        <v>17</v>
      </c>
      <c r="E7" s="287" t="s">
        <v>18</v>
      </c>
      <c r="F7" s="276" t="s">
        <v>19</v>
      </c>
      <c r="G7" s="276" t="s">
        <v>20</v>
      </c>
      <c r="H7" s="276" t="s">
        <v>21</v>
      </c>
      <c r="I7" s="276" t="s">
        <v>22</v>
      </c>
      <c r="J7" s="278" t="s">
        <v>157</v>
      </c>
      <c r="K7" s="279" t="s">
        <v>25</v>
      </c>
      <c r="L7" s="280" t="s">
        <v>27</v>
      </c>
      <c r="M7" s="74"/>
      <c r="N7" s="74"/>
      <c r="O7" s="74"/>
      <c r="P7" s="74"/>
      <c r="Q7" s="74"/>
    </row>
    <row r="8" spans="1:17" ht="15" customHeight="1">
      <c r="A8" s="167" t="s">
        <v>28</v>
      </c>
      <c r="B8" s="282"/>
      <c r="C8" s="284"/>
      <c r="D8" s="286"/>
      <c r="E8" s="288"/>
      <c r="F8" s="277"/>
      <c r="G8" s="277"/>
      <c r="H8" s="277"/>
      <c r="I8" s="277"/>
      <c r="J8" s="278"/>
      <c r="K8" s="279"/>
      <c r="L8" s="257"/>
      <c r="M8" s="74"/>
      <c r="N8" s="74"/>
      <c r="O8" s="74"/>
      <c r="P8" s="74"/>
      <c r="Q8" s="74"/>
    </row>
    <row r="9" spans="1:17" s="121" customFormat="1" ht="20.100000000000001" customHeight="1">
      <c r="A9" s="168">
        <v>1</v>
      </c>
      <c r="B9" s="169">
        <v>52</v>
      </c>
      <c r="C9" s="170" t="s">
        <v>119</v>
      </c>
      <c r="D9" s="171" t="s">
        <v>91</v>
      </c>
      <c r="E9" s="172">
        <v>36263</v>
      </c>
      <c r="F9" s="173">
        <f t="shared" ref="F9:F21" si="0">IF(COUNT(E9)=0,"---",42434-E9)</f>
        <v>6171</v>
      </c>
      <c r="G9" s="174" t="s">
        <v>50</v>
      </c>
      <c r="H9" s="175" t="s">
        <v>59</v>
      </c>
      <c r="I9" s="176">
        <v>1</v>
      </c>
      <c r="J9" s="177">
        <v>3.2407407407407406E-4</v>
      </c>
      <c r="K9" s="178">
        <f t="shared" ref="K9:K16" si="1">J9*I9</f>
        <v>3.2407407407407406E-4</v>
      </c>
      <c r="L9" s="179" t="s">
        <v>78</v>
      </c>
      <c r="M9" s="180"/>
      <c r="N9" s="180"/>
      <c r="O9" s="180"/>
      <c r="P9" s="180"/>
      <c r="Q9" s="180"/>
    </row>
    <row r="10" spans="1:17" s="121" customFormat="1" ht="20.100000000000001" customHeight="1">
      <c r="A10" s="168">
        <v>2</v>
      </c>
      <c r="B10" s="169">
        <v>11</v>
      </c>
      <c r="C10" s="170" t="s">
        <v>106</v>
      </c>
      <c r="D10" s="171" t="s">
        <v>120</v>
      </c>
      <c r="E10" s="172">
        <v>36058</v>
      </c>
      <c r="F10" s="173">
        <f t="shared" si="0"/>
        <v>6376</v>
      </c>
      <c r="G10" s="174" t="s">
        <v>39</v>
      </c>
      <c r="H10" s="175" t="s">
        <v>40</v>
      </c>
      <c r="I10" s="176">
        <v>1</v>
      </c>
      <c r="J10" s="177">
        <v>3.3194444444444444E-4</v>
      </c>
      <c r="K10" s="178">
        <f t="shared" si="1"/>
        <v>3.3194444444444444E-4</v>
      </c>
      <c r="L10" s="179" t="s">
        <v>117</v>
      </c>
      <c r="M10" s="180"/>
      <c r="N10" s="180"/>
      <c r="O10" s="180"/>
      <c r="P10" s="180"/>
      <c r="Q10" s="180"/>
    </row>
    <row r="11" spans="1:17" s="121" customFormat="1" ht="20.100000000000001" customHeight="1">
      <c r="A11" s="168">
        <v>3</v>
      </c>
      <c r="B11" s="169">
        <v>57</v>
      </c>
      <c r="C11" s="170" t="s">
        <v>123</v>
      </c>
      <c r="D11" s="171" t="s">
        <v>124</v>
      </c>
      <c r="E11" s="172">
        <v>36772</v>
      </c>
      <c r="F11" s="173">
        <f t="shared" si="0"/>
        <v>5662</v>
      </c>
      <c r="G11" s="174" t="s">
        <v>50</v>
      </c>
      <c r="H11" s="175" t="s">
        <v>59</v>
      </c>
      <c r="I11" s="176">
        <v>1</v>
      </c>
      <c r="J11" s="177">
        <v>3.4490740740740743E-4</v>
      </c>
      <c r="K11" s="178">
        <f t="shared" si="1"/>
        <v>3.4490740740740743E-4</v>
      </c>
      <c r="L11" s="179" t="s">
        <v>60</v>
      </c>
      <c r="M11" s="180"/>
      <c r="N11" s="180"/>
      <c r="O11" s="180"/>
      <c r="P11" s="180"/>
      <c r="Q11" s="180"/>
    </row>
    <row r="12" spans="1:17" s="121" customFormat="1" ht="20.100000000000001" customHeight="1">
      <c r="A12" s="168">
        <v>4</v>
      </c>
      <c r="B12" s="169">
        <v>29</v>
      </c>
      <c r="C12" s="170" t="s">
        <v>188</v>
      </c>
      <c r="D12" s="171" t="s">
        <v>98</v>
      </c>
      <c r="E12" s="172">
        <v>33279</v>
      </c>
      <c r="F12" s="173">
        <f t="shared" si="0"/>
        <v>9155</v>
      </c>
      <c r="G12" s="174" t="s">
        <v>99</v>
      </c>
      <c r="H12" s="175" t="s">
        <v>35</v>
      </c>
      <c r="I12" s="176">
        <v>1</v>
      </c>
      <c r="J12" s="177">
        <v>3.7766203703703708E-4</v>
      </c>
      <c r="K12" s="178">
        <f t="shared" si="1"/>
        <v>3.7766203703703708E-4</v>
      </c>
      <c r="L12" s="179" t="s">
        <v>36</v>
      </c>
      <c r="M12" s="180"/>
      <c r="N12" s="180"/>
      <c r="O12" s="180"/>
      <c r="P12" s="180"/>
      <c r="Q12" s="180"/>
    </row>
    <row r="13" spans="1:17" s="121" customFormat="1" ht="20.100000000000001" customHeight="1">
      <c r="A13" s="168">
        <v>5</v>
      </c>
      <c r="B13" s="169">
        <v>56</v>
      </c>
      <c r="C13" s="170" t="s">
        <v>103</v>
      </c>
      <c r="D13" s="171" t="s">
        <v>207</v>
      </c>
      <c r="E13" s="172">
        <v>35241</v>
      </c>
      <c r="F13" s="173">
        <f t="shared" si="0"/>
        <v>7193</v>
      </c>
      <c r="G13" s="174" t="s">
        <v>50</v>
      </c>
      <c r="H13" s="175" t="s">
        <v>59</v>
      </c>
      <c r="I13" s="176">
        <v>1</v>
      </c>
      <c r="J13" s="177">
        <v>4.094907407407407E-4</v>
      </c>
      <c r="K13" s="178">
        <f t="shared" si="1"/>
        <v>4.094907407407407E-4</v>
      </c>
      <c r="L13" s="179" t="s">
        <v>60</v>
      </c>
      <c r="M13" s="180"/>
      <c r="N13" s="180"/>
      <c r="O13" s="180"/>
      <c r="P13" s="180"/>
      <c r="Q13" s="180"/>
    </row>
    <row r="14" spans="1:17" s="121" customFormat="1" ht="20.100000000000001" customHeight="1">
      <c r="A14" s="168">
        <v>6</v>
      </c>
      <c r="B14" s="169">
        <v>60</v>
      </c>
      <c r="C14" s="170" t="s">
        <v>133</v>
      </c>
      <c r="D14" s="171" t="s">
        <v>134</v>
      </c>
      <c r="E14" s="172">
        <v>36686</v>
      </c>
      <c r="F14" s="173">
        <f t="shared" si="0"/>
        <v>5748</v>
      </c>
      <c r="G14" s="174" t="s">
        <v>50</v>
      </c>
      <c r="H14" s="175" t="s">
        <v>59</v>
      </c>
      <c r="I14" s="176">
        <v>1</v>
      </c>
      <c r="J14" s="177">
        <v>4.1956018518518514E-4</v>
      </c>
      <c r="K14" s="178">
        <f t="shared" si="1"/>
        <v>4.1956018518518514E-4</v>
      </c>
      <c r="L14" s="179" t="s">
        <v>60</v>
      </c>
      <c r="M14" s="180"/>
      <c r="N14" s="180"/>
      <c r="O14" s="180"/>
      <c r="P14" s="180"/>
      <c r="Q14" s="180"/>
    </row>
    <row r="15" spans="1:17" s="121" customFormat="1" ht="20.100000000000001" customHeight="1">
      <c r="A15" s="168">
        <v>7</v>
      </c>
      <c r="B15" s="169">
        <v>71</v>
      </c>
      <c r="C15" s="170" t="s">
        <v>131</v>
      </c>
      <c r="D15" s="171" t="s">
        <v>132</v>
      </c>
      <c r="E15" s="172">
        <v>30480</v>
      </c>
      <c r="F15" s="173">
        <f t="shared" si="0"/>
        <v>11954</v>
      </c>
      <c r="G15" s="174" t="s">
        <v>50</v>
      </c>
      <c r="H15" s="175" t="s">
        <v>94</v>
      </c>
      <c r="I15" s="176">
        <v>1</v>
      </c>
      <c r="J15" s="177">
        <v>4.2696759259259256E-4</v>
      </c>
      <c r="K15" s="178">
        <f t="shared" si="1"/>
        <v>4.2696759259259256E-4</v>
      </c>
      <c r="L15" s="179" t="s">
        <v>36</v>
      </c>
      <c r="M15" s="180"/>
      <c r="N15" s="180"/>
      <c r="O15" s="180"/>
      <c r="P15" s="180"/>
      <c r="Q15" s="180"/>
    </row>
    <row r="16" spans="1:17" s="121" customFormat="1" ht="20.100000000000001" customHeight="1">
      <c r="A16" s="168">
        <v>8</v>
      </c>
      <c r="B16" s="169">
        <v>5</v>
      </c>
      <c r="C16" s="170" t="s">
        <v>121</v>
      </c>
      <c r="D16" s="171" t="s">
        <v>122</v>
      </c>
      <c r="E16" s="172">
        <v>28072</v>
      </c>
      <c r="F16" s="173">
        <f t="shared" si="0"/>
        <v>14362</v>
      </c>
      <c r="G16" s="174" t="s">
        <v>34</v>
      </c>
      <c r="H16" s="175" t="s">
        <v>47</v>
      </c>
      <c r="I16" s="176">
        <v>1</v>
      </c>
      <c r="J16" s="177">
        <v>4.4398148148148145E-4</v>
      </c>
      <c r="K16" s="178">
        <f t="shared" si="1"/>
        <v>4.4398148148148145E-4</v>
      </c>
      <c r="L16" s="179"/>
      <c r="M16" s="180"/>
      <c r="N16" s="180"/>
      <c r="O16" s="180"/>
      <c r="P16" s="180"/>
      <c r="Q16" s="180"/>
    </row>
    <row r="17" spans="1:17" s="121" customFormat="1" ht="20.100000000000001" customHeight="1">
      <c r="A17" s="168">
        <v>9</v>
      </c>
      <c r="B17" s="169">
        <v>73</v>
      </c>
      <c r="C17" s="170" t="s">
        <v>127</v>
      </c>
      <c r="D17" s="171" t="s">
        <v>93</v>
      </c>
      <c r="E17" s="172">
        <v>27930</v>
      </c>
      <c r="F17" s="173">
        <f t="shared" si="0"/>
        <v>14504</v>
      </c>
      <c r="G17" s="174" t="s">
        <v>50</v>
      </c>
      <c r="H17" s="175" t="s">
        <v>94</v>
      </c>
      <c r="I17" s="176">
        <v>1</v>
      </c>
      <c r="J17" s="177">
        <v>4.4409722222222219E-4</v>
      </c>
      <c r="K17" s="178">
        <f>I17*J17</f>
        <v>4.4409722222222219E-4</v>
      </c>
      <c r="L17" s="179" t="s">
        <v>36</v>
      </c>
      <c r="M17" s="180"/>
      <c r="N17" s="180"/>
      <c r="O17" s="180"/>
      <c r="P17" s="180"/>
      <c r="Q17" s="180"/>
    </row>
    <row r="18" spans="1:17" s="121" customFormat="1" ht="20.100000000000001" customHeight="1">
      <c r="A18" s="168">
        <v>10</v>
      </c>
      <c r="B18" s="169">
        <v>53</v>
      </c>
      <c r="C18" s="170" t="s">
        <v>141</v>
      </c>
      <c r="D18" s="171" t="s">
        <v>142</v>
      </c>
      <c r="E18" s="172">
        <v>37236</v>
      </c>
      <c r="F18" s="173">
        <f t="shared" si="0"/>
        <v>5198</v>
      </c>
      <c r="G18" s="174" t="s">
        <v>66</v>
      </c>
      <c r="H18" s="175" t="s">
        <v>59</v>
      </c>
      <c r="I18" s="176">
        <v>0.95</v>
      </c>
      <c r="J18" s="177">
        <v>5.6516203703703698E-4</v>
      </c>
      <c r="K18" s="178">
        <f>J18*I18</f>
        <v>5.3690393518518508E-4</v>
      </c>
      <c r="L18" s="179" t="s">
        <v>60</v>
      </c>
      <c r="M18" s="180"/>
      <c r="N18" s="180"/>
      <c r="O18" s="180"/>
      <c r="P18" s="180"/>
      <c r="Q18" s="180"/>
    </row>
    <row r="19" spans="1:17" s="121" customFormat="1" ht="20.100000000000001" customHeight="1">
      <c r="A19" s="168"/>
      <c r="B19" s="169">
        <v>50</v>
      </c>
      <c r="C19" s="170" t="s">
        <v>87</v>
      </c>
      <c r="D19" s="171" t="s">
        <v>88</v>
      </c>
      <c r="E19" s="172">
        <v>33197</v>
      </c>
      <c r="F19" s="173">
        <f t="shared" si="0"/>
        <v>9237</v>
      </c>
      <c r="G19" s="174" t="s">
        <v>34</v>
      </c>
      <c r="H19" s="175" t="s">
        <v>89</v>
      </c>
      <c r="I19" s="176">
        <v>1</v>
      </c>
      <c r="J19" s="177" t="s">
        <v>75</v>
      </c>
      <c r="K19" s="178"/>
      <c r="L19" s="179" t="s">
        <v>90</v>
      </c>
      <c r="M19" s="180"/>
      <c r="N19" s="180"/>
      <c r="O19" s="180"/>
      <c r="P19" s="180"/>
      <c r="Q19" s="180"/>
    </row>
    <row r="20" spans="1:17" s="121" customFormat="1" ht="20.100000000000001" customHeight="1">
      <c r="A20" s="168"/>
      <c r="B20" s="169">
        <v>13</v>
      </c>
      <c r="C20" s="170" t="s">
        <v>118</v>
      </c>
      <c r="D20" s="171" t="s">
        <v>115</v>
      </c>
      <c r="E20" s="172">
        <v>33977</v>
      </c>
      <c r="F20" s="173">
        <f t="shared" si="0"/>
        <v>8457</v>
      </c>
      <c r="G20" s="174" t="s">
        <v>39</v>
      </c>
      <c r="H20" s="175" t="s">
        <v>40</v>
      </c>
      <c r="I20" s="176">
        <v>1</v>
      </c>
      <c r="J20" s="177" t="s">
        <v>75</v>
      </c>
      <c r="K20" s="178"/>
      <c r="L20" s="179" t="s">
        <v>86</v>
      </c>
      <c r="M20" s="180"/>
      <c r="N20" s="180"/>
      <c r="O20" s="180"/>
      <c r="P20" s="180"/>
      <c r="Q20" s="180"/>
    </row>
    <row r="21" spans="1:17" s="121" customFormat="1" ht="20.100000000000001" customHeight="1">
      <c r="A21" s="168"/>
      <c r="B21" s="169">
        <v>12</v>
      </c>
      <c r="C21" s="170" t="s">
        <v>144</v>
      </c>
      <c r="D21" s="171" t="s">
        <v>114</v>
      </c>
      <c r="E21" s="172">
        <v>34776</v>
      </c>
      <c r="F21" s="173">
        <f t="shared" si="0"/>
        <v>7658</v>
      </c>
      <c r="G21" s="174" t="s">
        <v>39</v>
      </c>
      <c r="H21" s="175" t="s">
        <v>40</v>
      </c>
      <c r="I21" s="176">
        <v>1</v>
      </c>
      <c r="J21" s="177" t="s">
        <v>75</v>
      </c>
      <c r="K21" s="178"/>
      <c r="L21" s="179" t="s">
        <v>117</v>
      </c>
      <c r="M21" s="180"/>
      <c r="N21" s="180"/>
      <c r="O21" s="180"/>
      <c r="P21" s="180"/>
      <c r="Q21" s="180"/>
    </row>
  </sheetData>
  <mergeCells count="11">
    <mergeCell ref="G7:G8"/>
    <mergeCell ref="B7:B8"/>
    <mergeCell ref="C7:C8"/>
    <mergeCell ref="D7:D8"/>
    <mergeCell ref="E7:E8"/>
    <mergeCell ref="F7:F8"/>
    <mergeCell ref="H7:H8"/>
    <mergeCell ref="I7:I8"/>
    <mergeCell ref="J7:J8"/>
    <mergeCell ref="K7:K8"/>
    <mergeCell ref="L7:L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showZeros="0" workbookViewId="0">
      <selection activeCell="A6" sqref="A6"/>
    </sheetView>
  </sheetViews>
  <sheetFormatPr defaultColWidth="9.109375" defaultRowHeight="13.2"/>
  <cols>
    <col min="1" max="1" width="3.109375" style="14" customWidth="1"/>
    <col min="2" max="2" width="3.109375" style="14" hidden="1" customWidth="1"/>
    <col min="3" max="3" width="3.109375" style="14" customWidth="1"/>
    <col min="4" max="4" width="4.5546875" style="14" customWidth="1"/>
    <col min="5" max="5" width="10.5546875" style="14" bestFit="1" customWidth="1"/>
    <col min="6" max="6" width="12.5546875" style="14" customWidth="1"/>
    <col min="7" max="7" width="9" style="140" customWidth="1"/>
    <col min="8" max="8" width="5" style="14" bestFit="1" customWidth="1"/>
    <col min="9" max="9" width="3.44140625" style="14" customWidth="1"/>
    <col min="10" max="10" width="7.6640625" style="14" bestFit="1" customWidth="1"/>
    <col min="11" max="11" width="4.44140625" style="14" customWidth="1"/>
    <col min="12" max="12" width="4.6640625" style="14" hidden="1" customWidth="1"/>
    <col min="13" max="13" width="9.5546875" style="14" customWidth="1"/>
    <col min="14" max="14" width="7.88671875" style="14" customWidth="1"/>
    <col min="15" max="15" width="7.6640625" style="14" hidden="1" customWidth="1"/>
    <col min="16" max="16" width="11.33203125" style="14" customWidth="1"/>
    <col min="17" max="17" width="9.5546875" style="14" hidden="1" customWidth="1"/>
    <col min="18" max="21" width="9.5546875" style="14" customWidth="1"/>
    <col min="22" max="16384" width="9.109375" style="14"/>
  </cols>
  <sheetData>
    <row r="1" spans="1:21" ht="20.25" customHeight="1">
      <c r="A1" s="41" t="s">
        <v>82</v>
      </c>
      <c r="E1" s="15"/>
      <c r="F1" s="15"/>
      <c r="G1" s="129"/>
      <c r="H1" s="15"/>
      <c r="I1" s="15"/>
      <c r="J1" s="15"/>
      <c r="K1" s="15"/>
      <c r="L1" s="15"/>
      <c r="M1" s="15"/>
      <c r="N1" s="15"/>
      <c r="O1" s="15"/>
    </row>
    <row r="2" spans="1:21" ht="12.75" customHeight="1">
      <c r="A2" s="130"/>
      <c r="D2" s="18" t="s">
        <v>10</v>
      </c>
      <c r="E2" s="17"/>
      <c r="F2" s="17"/>
      <c r="G2" s="131"/>
      <c r="H2" s="17"/>
      <c r="I2" s="17"/>
      <c r="J2" s="17"/>
      <c r="K2" s="17"/>
      <c r="L2" s="17"/>
      <c r="M2" s="17"/>
      <c r="N2" s="17"/>
      <c r="O2" s="17"/>
    </row>
    <row r="3" spans="1:21" ht="12.75" customHeight="1">
      <c r="D3" s="18"/>
      <c r="E3" s="17"/>
      <c r="F3" s="17"/>
      <c r="G3" s="131"/>
      <c r="H3" s="17"/>
      <c r="I3" s="17"/>
      <c r="J3" s="17"/>
      <c r="K3" s="17"/>
      <c r="L3" s="17"/>
      <c r="M3" s="17"/>
      <c r="N3" s="17"/>
      <c r="O3" s="17"/>
    </row>
    <row r="4" spans="1:21" ht="20.100000000000001" customHeight="1">
      <c r="A4" s="19"/>
      <c r="B4" s="19"/>
      <c r="C4" s="19"/>
      <c r="D4" s="19"/>
      <c r="E4" s="20" t="s">
        <v>203</v>
      </c>
      <c r="F4" s="19"/>
      <c r="G4" s="13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2.1" customHeight="1">
      <c r="A5" s="19"/>
      <c r="B5" s="19"/>
      <c r="C5" s="19"/>
      <c r="D5" s="19"/>
      <c r="E5" s="19"/>
      <c r="F5" s="19"/>
      <c r="G5" s="13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20.100000000000001" customHeight="1">
      <c r="A6" s="21"/>
      <c r="B6" s="21"/>
      <c r="C6" s="21"/>
      <c r="D6" s="19"/>
      <c r="E6" s="19"/>
      <c r="F6" s="22"/>
      <c r="G6" s="132"/>
      <c r="H6" s="19"/>
      <c r="I6" s="19"/>
      <c r="J6" s="19"/>
      <c r="K6" s="19"/>
      <c r="L6" s="19"/>
      <c r="M6" s="54"/>
      <c r="N6" s="54"/>
      <c r="O6" s="54"/>
      <c r="P6" s="19"/>
      <c r="Q6" s="19"/>
      <c r="R6" s="19"/>
      <c r="S6" s="19"/>
      <c r="T6" s="19"/>
      <c r="U6" s="19"/>
    </row>
    <row r="7" spans="1:21" ht="20.100000000000001" customHeight="1">
      <c r="A7" s="267" t="s">
        <v>14</v>
      </c>
      <c r="B7" s="268"/>
      <c r="C7" s="268"/>
      <c r="D7" s="270" t="s">
        <v>15</v>
      </c>
      <c r="E7" s="272" t="s">
        <v>16</v>
      </c>
      <c r="F7" s="274" t="s">
        <v>17</v>
      </c>
      <c r="G7" s="260" t="s">
        <v>18</v>
      </c>
      <c r="H7" s="258" t="s">
        <v>19</v>
      </c>
      <c r="I7" s="258" t="s">
        <v>20</v>
      </c>
      <c r="J7" s="258" t="s">
        <v>21</v>
      </c>
      <c r="K7" s="258" t="s">
        <v>22</v>
      </c>
      <c r="L7" s="260" t="s">
        <v>23</v>
      </c>
      <c r="M7" s="290" t="s">
        <v>157</v>
      </c>
      <c r="N7" s="289" t="s">
        <v>25</v>
      </c>
      <c r="O7" s="289" t="s">
        <v>26</v>
      </c>
      <c r="P7" s="256" t="s">
        <v>27</v>
      </c>
      <c r="Q7" s="19"/>
      <c r="R7" s="19"/>
      <c r="S7" s="19"/>
      <c r="T7" s="19"/>
      <c r="U7" s="19"/>
    </row>
    <row r="8" spans="1:21" ht="15" customHeight="1">
      <c r="A8" s="24" t="s">
        <v>28</v>
      </c>
      <c r="B8" s="25" t="s">
        <v>30</v>
      </c>
      <c r="C8" s="133" t="s">
        <v>29</v>
      </c>
      <c r="D8" s="271"/>
      <c r="E8" s="273"/>
      <c r="F8" s="275"/>
      <c r="G8" s="261"/>
      <c r="H8" s="259"/>
      <c r="I8" s="259"/>
      <c r="J8" s="259"/>
      <c r="K8" s="259"/>
      <c r="L8" s="261"/>
      <c r="M8" s="290"/>
      <c r="N8" s="289"/>
      <c r="O8" s="289"/>
      <c r="P8" s="257"/>
      <c r="Q8" s="19"/>
      <c r="R8" s="19"/>
      <c r="S8" s="19"/>
      <c r="T8" s="19"/>
      <c r="U8" s="19"/>
    </row>
    <row r="9" spans="1:21" ht="20.100000000000001" customHeight="1">
      <c r="A9" s="28">
        <v>1</v>
      </c>
      <c r="B9" s="24"/>
      <c r="C9" s="133">
        <v>1</v>
      </c>
      <c r="D9" s="29">
        <v>55</v>
      </c>
      <c r="E9" s="30" t="s">
        <v>204</v>
      </c>
      <c r="F9" s="31" t="s">
        <v>205</v>
      </c>
      <c r="G9" s="134">
        <v>35598</v>
      </c>
      <c r="H9" s="135">
        <f>IF(COUNT(G9)=0,"---",42434-G9)</f>
        <v>6836</v>
      </c>
      <c r="I9" s="34" t="s">
        <v>34</v>
      </c>
      <c r="J9" s="35" t="s">
        <v>59</v>
      </c>
      <c r="K9" s="36">
        <v>1</v>
      </c>
      <c r="L9" s="136"/>
      <c r="M9" s="137">
        <v>1.0364583333333332E-3</v>
      </c>
      <c r="N9" s="138">
        <f>M9*K9</f>
        <v>1.0364583333333332E-3</v>
      </c>
      <c r="O9" s="138"/>
      <c r="P9" s="139" t="s">
        <v>60</v>
      </c>
      <c r="Q9" s="137"/>
      <c r="R9" s="19"/>
      <c r="S9" s="19"/>
      <c r="T9" s="19"/>
      <c r="U9" s="19"/>
    </row>
    <row r="10" spans="1:21" ht="20.100000000000001" customHeight="1">
      <c r="A10" s="28">
        <v>2</v>
      </c>
      <c r="B10" s="24"/>
      <c r="C10" s="24"/>
      <c r="D10" s="29">
        <v>63</v>
      </c>
      <c r="E10" s="30" t="s">
        <v>163</v>
      </c>
      <c r="F10" s="31" t="s">
        <v>164</v>
      </c>
      <c r="G10" s="134">
        <v>26668</v>
      </c>
      <c r="H10" s="135">
        <f>IF(COUNT(G10)=0,"---",42434-G10)</f>
        <v>15766</v>
      </c>
      <c r="I10" s="34" t="s">
        <v>50</v>
      </c>
      <c r="J10" s="35" t="s">
        <v>51</v>
      </c>
      <c r="K10" s="36">
        <v>1</v>
      </c>
      <c r="L10" s="136"/>
      <c r="M10" s="137">
        <v>1.2233796296296296E-3</v>
      </c>
      <c r="N10" s="138">
        <f>M10*K10</f>
        <v>1.2233796296296296E-3</v>
      </c>
      <c r="O10" s="138"/>
      <c r="P10" s="139" t="s">
        <v>81</v>
      </c>
      <c r="Q10" s="137"/>
      <c r="R10" s="19"/>
      <c r="S10" s="19"/>
      <c r="T10" s="19"/>
      <c r="U10" s="19"/>
    </row>
    <row r="11" spans="1:21" ht="20.100000000000001" customHeight="1">
      <c r="A11" s="28">
        <v>3</v>
      </c>
      <c r="B11" s="24"/>
      <c r="C11" s="24"/>
      <c r="D11" s="29">
        <v>28</v>
      </c>
      <c r="E11" s="30" t="s">
        <v>67</v>
      </c>
      <c r="F11" s="31" t="s">
        <v>68</v>
      </c>
      <c r="G11" s="134">
        <v>22537</v>
      </c>
      <c r="H11" s="135">
        <f>IF(COUNT(G11)=0,"---",42434-G11)</f>
        <v>19897</v>
      </c>
      <c r="I11" s="34" t="s">
        <v>50</v>
      </c>
      <c r="J11" s="35" t="s">
        <v>35</v>
      </c>
      <c r="K11" s="36">
        <v>1</v>
      </c>
      <c r="L11" s="136"/>
      <c r="M11" s="137">
        <v>1.601388888888889E-3</v>
      </c>
      <c r="N11" s="138">
        <f>M11*K11</f>
        <v>1.601388888888889E-3</v>
      </c>
      <c r="O11" s="138"/>
      <c r="P11" s="139" t="s">
        <v>36</v>
      </c>
      <c r="Q11" s="137"/>
      <c r="R11" s="19"/>
      <c r="S11" s="19"/>
      <c r="T11" s="19"/>
      <c r="U11" s="19"/>
    </row>
    <row r="12" spans="1:21" ht="20.100000000000001" customHeight="1">
      <c r="A12" s="28"/>
      <c r="B12" s="24"/>
      <c r="C12" s="133"/>
      <c r="D12" s="29">
        <v>61</v>
      </c>
      <c r="E12" s="30" t="s">
        <v>161</v>
      </c>
      <c r="F12" s="31" t="s">
        <v>162</v>
      </c>
      <c r="G12" s="134">
        <v>36697</v>
      </c>
      <c r="H12" s="135">
        <f>IF(COUNT(G12)=0,"---",42434-G12)</f>
        <v>5737</v>
      </c>
      <c r="I12" s="34" t="s">
        <v>50</v>
      </c>
      <c r="J12" s="35" t="s">
        <v>51</v>
      </c>
      <c r="K12" s="36">
        <v>1</v>
      </c>
      <c r="L12" s="136"/>
      <c r="M12" s="137" t="s">
        <v>75</v>
      </c>
      <c r="N12" s="138"/>
      <c r="O12" s="138"/>
      <c r="P12" s="139" t="s">
        <v>81</v>
      </c>
      <c r="Q12" s="137"/>
      <c r="R12" s="19"/>
      <c r="S12" s="19"/>
      <c r="T12" s="19"/>
      <c r="U12" s="19"/>
    </row>
    <row r="13" spans="1:21" ht="20.100000000000001" customHeight="1">
      <c r="A13" s="28"/>
      <c r="B13" s="24"/>
      <c r="C13" s="24"/>
      <c r="D13" s="29">
        <v>34</v>
      </c>
      <c r="E13" s="30" t="s">
        <v>42</v>
      </c>
      <c r="F13" s="31" t="s">
        <v>43</v>
      </c>
      <c r="G13" s="134">
        <v>25412</v>
      </c>
      <c r="H13" s="135">
        <f>IF(COUNT(G13)=0,"---",42434-G13)</f>
        <v>17022</v>
      </c>
      <c r="I13" s="34" t="s">
        <v>44</v>
      </c>
      <c r="J13" s="35" t="s">
        <v>35</v>
      </c>
      <c r="K13" s="36">
        <v>1</v>
      </c>
      <c r="L13" s="136"/>
      <c r="M13" s="137" t="s">
        <v>75</v>
      </c>
      <c r="N13" s="138"/>
      <c r="O13" s="138"/>
      <c r="P13" s="139" t="s">
        <v>36</v>
      </c>
      <c r="Q13" s="137"/>
      <c r="R13" s="19"/>
      <c r="S13" s="19"/>
      <c r="T13" s="19"/>
      <c r="U13" s="19"/>
    </row>
  </sheetData>
  <mergeCells count="14">
    <mergeCell ref="O7:O8"/>
    <mergeCell ref="P7:P8"/>
    <mergeCell ref="I7:I8"/>
    <mergeCell ref="J7:J8"/>
    <mergeCell ref="K7:K8"/>
    <mergeCell ref="L7:L8"/>
    <mergeCell ref="M7:M8"/>
    <mergeCell ref="N7:N8"/>
    <mergeCell ref="H7:H8"/>
    <mergeCell ref="A7:C7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showZeros="0" topLeftCell="D1" workbookViewId="0">
      <selection activeCell="D4" sqref="D4"/>
    </sheetView>
  </sheetViews>
  <sheetFormatPr defaultColWidth="9.109375" defaultRowHeight="13.2"/>
  <cols>
    <col min="1" max="3" width="3.109375" style="70" hidden="1" customWidth="1"/>
    <col min="4" max="4" width="5.88671875" style="70" customWidth="1"/>
    <col min="5" max="5" width="4.5546875" style="70" customWidth="1"/>
    <col min="6" max="6" width="10.5546875" style="70" bestFit="1" customWidth="1"/>
    <col min="7" max="7" width="12.5546875" style="70" customWidth="1"/>
    <col min="8" max="8" width="9" style="128" customWidth="1"/>
    <col min="9" max="9" width="5" style="70" bestFit="1" customWidth="1"/>
    <col min="10" max="10" width="3.44140625" style="70" customWidth="1"/>
    <col min="11" max="11" width="7.6640625" style="70" bestFit="1" customWidth="1"/>
    <col min="12" max="12" width="4.44140625" style="70" customWidth="1"/>
    <col min="13" max="13" width="5.109375" style="70" customWidth="1"/>
    <col min="14" max="14" width="9.5546875" style="70" customWidth="1"/>
    <col min="15" max="15" width="7.88671875" style="70" customWidth="1"/>
    <col min="16" max="16" width="7.6640625" style="70" customWidth="1"/>
    <col min="17" max="17" width="11.33203125" style="70" customWidth="1"/>
    <col min="18" max="22" width="9.5546875" style="70" customWidth="1"/>
    <col min="23" max="16384" width="9.109375" style="70"/>
  </cols>
  <sheetData>
    <row r="1" spans="1:22" ht="20.25" customHeight="1">
      <c r="A1" s="204"/>
      <c r="D1" s="69" t="s">
        <v>82</v>
      </c>
      <c r="F1" s="96"/>
      <c r="G1" s="96"/>
      <c r="H1" s="164"/>
      <c r="I1" s="96"/>
      <c r="J1" s="96"/>
      <c r="K1" s="96"/>
      <c r="L1" s="96"/>
      <c r="M1" s="96"/>
      <c r="N1" s="96"/>
      <c r="O1" s="96"/>
      <c r="P1" s="96"/>
    </row>
    <row r="2" spans="1:22" ht="12.75" customHeight="1">
      <c r="A2" s="95"/>
      <c r="E2" s="72" t="s">
        <v>227</v>
      </c>
      <c r="F2" s="73"/>
      <c r="G2" s="73"/>
      <c r="H2" s="122"/>
      <c r="I2" s="73"/>
      <c r="J2" s="73"/>
      <c r="K2" s="73"/>
      <c r="L2" s="73"/>
      <c r="M2" s="73"/>
      <c r="N2" s="73"/>
      <c r="O2" s="73"/>
      <c r="P2" s="73"/>
    </row>
    <row r="3" spans="1:22" ht="12.75" customHeight="1">
      <c r="E3" s="72"/>
      <c r="F3" s="73"/>
      <c r="G3" s="73"/>
      <c r="H3" s="122"/>
      <c r="I3" s="73"/>
      <c r="J3" s="73"/>
      <c r="K3" s="73"/>
      <c r="L3" s="73"/>
      <c r="M3" s="73"/>
      <c r="N3" s="73"/>
      <c r="O3" s="73"/>
      <c r="P3" s="73"/>
    </row>
    <row r="4" spans="1:22" ht="20.100000000000001" customHeight="1">
      <c r="A4" s="74"/>
      <c r="B4" s="74"/>
      <c r="C4" s="74"/>
      <c r="D4" s="74"/>
      <c r="E4" s="74"/>
      <c r="F4" s="100" t="s">
        <v>203</v>
      </c>
      <c r="G4" s="74"/>
      <c r="H4" s="12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2.1" customHeight="1">
      <c r="A5" s="74"/>
      <c r="B5" s="74"/>
      <c r="C5" s="74"/>
      <c r="D5" s="74"/>
      <c r="E5" s="74"/>
      <c r="F5" s="74"/>
      <c r="G5" s="74"/>
      <c r="H5" s="123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</row>
    <row r="6" spans="1:22" ht="20.100000000000001" customHeight="1">
      <c r="A6" s="101"/>
      <c r="B6" s="101"/>
      <c r="C6" s="101"/>
      <c r="D6" s="101"/>
      <c r="E6" s="74"/>
      <c r="F6" s="74"/>
      <c r="G6" s="99"/>
      <c r="H6" s="123"/>
      <c r="I6" s="74"/>
      <c r="J6" s="74"/>
      <c r="K6" s="74"/>
      <c r="L6" s="74"/>
      <c r="M6" s="74"/>
      <c r="N6" s="77"/>
      <c r="O6" s="77"/>
      <c r="P6" s="77"/>
      <c r="Q6" s="74"/>
      <c r="R6" s="74"/>
      <c r="S6" s="74"/>
      <c r="T6" s="74"/>
      <c r="U6" s="74"/>
      <c r="V6" s="74"/>
    </row>
    <row r="7" spans="1:22" ht="20.100000000000001" customHeight="1">
      <c r="A7" s="291" t="s">
        <v>14</v>
      </c>
      <c r="B7" s="292"/>
      <c r="C7" s="292"/>
      <c r="D7" s="293"/>
      <c r="E7" s="281" t="s">
        <v>15</v>
      </c>
      <c r="F7" s="283" t="s">
        <v>16</v>
      </c>
      <c r="G7" s="285" t="s">
        <v>17</v>
      </c>
      <c r="H7" s="287" t="s">
        <v>18</v>
      </c>
      <c r="I7" s="276" t="s">
        <v>19</v>
      </c>
      <c r="J7" s="276" t="s">
        <v>20</v>
      </c>
      <c r="K7" s="276" t="s">
        <v>21</v>
      </c>
      <c r="L7" s="276" t="s">
        <v>22</v>
      </c>
      <c r="M7" s="287" t="s">
        <v>23</v>
      </c>
      <c r="N7" s="278" t="s">
        <v>157</v>
      </c>
      <c r="O7" s="279" t="s">
        <v>25</v>
      </c>
      <c r="P7" s="279" t="s">
        <v>26</v>
      </c>
      <c r="Q7" s="280" t="s">
        <v>27</v>
      </c>
      <c r="R7" s="74"/>
      <c r="S7" s="74"/>
      <c r="T7" s="74"/>
      <c r="U7" s="74"/>
      <c r="V7" s="74"/>
    </row>
    <row r="8" spans="1:22" s="121" customFormat="1" ht="15" customHeight="1">
      <c r="A8" s="205" t="s">
        <v>28</v>
      </c>
      <c r="B8" s="169" t="s">
        <v>30</v>
      </c>
      <c r="C8" s="205" t="s">
        <v>29</v>
      </c>
      <c r="D8" s="169" t="s">
        <v>31</v>
      </c>
      <c r="E8" s="282"/>
      <c r="F8" s="284"/>
      <c r="G8" s="286"/>
      <c r="H8" s="288"/>
      <c r="I8" s="277"/>
      <c r="J8" s="277"/>
      <c r="K8" s="277"/>
      <c r="L8" s="277"/>
      <c r="M8" s="288"/>
      <c r="N8" s="278"/>
      <c r="O8" s="279"/>
      <c r="P8" s="279"/>
      <c r="Q8" s="257"/>
      <c r="R8" s="180"/>
      <c r="S8" s="180"/>
      <c r="T8" s="180"/>
      <c r="U8" s="180"/>
      <c r="V8" s="180"/>
    </row>
    <row r="9" spans="1:22" s="121" customFormat="1" ht="20.100000000000001" customHeight="1">
      <c r="A9" s="168"/>
      <c r="B9" s="205"/>
      <c r="C9" s="205"/>
      <c r="D9" s="205">
        <v>1</v>
      </c>
      <c r="E9" s="169">
        <v>34</v>
      </c>
      <c r="F9" s="170" t="s">
        <v>42</v>
      </c>
      <c r="G9" s="171" t="s">
        <v>43</v>
      </c>
      <c r="H9" s="172">
        <v>25412</v>
      </c>
      <c r="I9" s="173">
        <f>IF(COUNT(H9)=0,"---",42434-H9)</f>
        <v>17022</v>
      </c>
      <c r="J9" s="174" t="s">
        <v>44</v>
      </c>
      <c r="K9" s="175" t="s">
        <v>35</v>
      </c>
      <c r="L9" s="176">
        <v>1</v>
      </c>
      <c r="M9" s="187">
        <v>0.8518</v>
      </c>
      <c r="N9" s="177">
        <v>1.1085648148148148E-3</v>
      </c>
      <c r="O9" s="178">
        <f t="shared" ref="O9:P13" si="0">N9*L9</f>
        <v>1.1085648148148148E-3</v>
      </c>
      <c r="P9" s="178">
        <f t="shared" si="0"/>
        <v>9.4427550925925928E-4</v>
      </c>
      <c r="Q9" s="179" t="s">
        <v>36</v>
      </c>
      <c r="R9" s="180"/>
      <c r="S9" s="180"/>
      <c r="T9" s="180"/>
      <c r="U9" s="180"/>
      <c r="V9" s="180"/>
    </row>
    <row r="10" spans="1:22" s="121" customFormat="1" ht="20.100000000000001" customHeight="1">
      <c r="A10" s="168"/>
      <c r="B10" s="205"/>
      <c r="C10" s="205"/>
      <c r="D10" s="205">
        <v>2</v>
      </c>
      <c r="E10" s="169">
        <v>63</v>
      </c>
      <c r="F10" s="170" t="s">
        <v>163</v>
      </c>
      <c r="G10" s="171" t="s">
        <v>164</v>
      </c>
      <c r="H10" s="172">
        <v>26668</v>
      </c>
      <c r="I10" s="173">
        <f>IF(COUNT(H10)=0,"---",42434-H10)</f>
        <v>15766</v>
      </c>
      <c r="J10" s="174" t="s">
        <v>50</v>
      </c>
      <c r="K10" s="175" t="s">
        <v>51</v>
      </c>
      <c r="L10" s="176">
        <v>1</v>
      </c>
      <c r="M10" s="187">
        <v>0.87870000000000004</v>
      </c>
      <c r="N10" s="177">
        <v>1.1766203703703702E-3</v>
      </c>
      <c r="O10" s="178">
        <f t="shared" si="0"/>
        <v>1.1766203703703702E-3</v>
      </c>
      <c r="P10" s="178">
        <f t="shared" si="0"/>
        <v>1.0338963194444443E-3</v>
      </c>
      <c r="Q10" s="179" t="s">
        <v>81</v>
      </c>
      <c r="R10" s="180"/>
      <c r="S10" s="180"/>
      <c r="T10" s="180"/>
      <c r="U10" s="180"/>
      <c r="V10" s="180"/>
    </row>
    <row r="11" spans="1:22" s="121" customFormat="1" ht="20.100000000000001" customHeight="1">
      <c r="A11" s="168"/>
      <c r="B11" s="205"/>
      <c r="C11" s="205"/>
      <c r="D11" s="205">
        <v>3</v>
      </c>
      <c r="E11" s="169">
        <v>31</v>
      </c>
      <c r="F11" s="170" t="s">
        <v>53</v>
      </c>
      <c r="G11" s="171" t="s">
        <v>54</v>
      </c>
      <c r="H11" s="172">
        <v>19406</v>
      </c>
      <c r="I11" s="173">
        <f>IF(COUNT(H11)=0,"---",42434-H11)</f>
        <v>23028</v>
      </c>
      <c r="J11" s="174" t="s">
        <v>50</v>
      </c>
      <c r="K11" s="175" t="s">
        <v>35</v>
      </c>
      <c r="L11" s="176">
        <v>1</v>
      </c>
      <c r="M11" s="187">
        <v>0.72699999999999998</v>
      </c>
      <c r="N11" s="177">
        <v>1.5302083333333333E-3</v>
      </c>
      <c r="O11" s="178">
        <f t="shared" si="0"/>
        <v>1.5302083333333333E-3</v>
      </c>
      <c r="P11" s="178">
        <f t="shared" si="0"/>
        <v>1.1124614583333332E-3</v>
      </c>
      <c r="Q11" s="179" t="s">
        <v>36</v>
      </c>
      <c r="R11" s="180"/>
      <c r="S11" s="180"/>
      <c r="T11" s="180"/>
      <c r="U11" s="180"/>
      <c r="V11" s="180"/>
    </row>
    <row r="12" spans="1:22" s="121" customFormat="1" ht="20.100000000000001" customHeight="1">
      <c r="A12" s="168"/>
      <c r="B12" s="205"/>
      <c r="C12" s="205"/>
      <c r="D12" s="205">
        <v>4</v>
      </c>
      <c r="E12" s="169">
        <v>28</v>
      </c>
      <c r="F12" s="170" t="s">
        <v>67</v>
      </c>
      <c r="G12" s="171" t="s">
        <v>68</v>
      </c>
      <c r="H12" s="172">
        <v>22537</v>
      </c>
      <c r="I12" s="173">
        <f>IF(COUNT(H12)=0,"---",42434-H12)</f>
        <v>19897</v>
      </c>
      <c r="J12" s="174" t="s">
        <v>50</v>
      </c>
      <c r="K12" s="175" t="s">
        <v>35</v>
      </c>
      <c r="L12" s="176">
        <v>1</v>
      </c>
      <c r="M12" s="187">
        <v>0.78810000000000002</v>
      </c>
      <c r="N12" s="177">
        <v>1.6622685185185187E-3</v>
      </c>
      <c r="O12" s="178">
        <f t="shared" si="0"/>
        <v>1.6622685185185187E-3</v>
      </c>
      <c r="P12" s="178">
        <f t="shared" si="0"/>
        <v>1.3100338194444445E-3</v>
      </c>
      <c r="Q12" s="179" t="s">
        <v>36</v>
      </c>
      <c r="R12" s="180"/>
      <c r="S12" s="180"/>
      <c r="T12" s="180"/>
      <c r="U12" s="180"/>
      <c r="V12" s="180"/>
    </row>
    <row r="13" spans="1:22" s="121" customFormat="1" ht="20.100000000000001" customHeight="1">
      <c r="A13" s="168"/>
      <c r="B13" s="205"/>
      <c r="C13" s="205"/>
      <c r="D13" s="205"/>
      <c r="E13" s="169">
        <v>45</v>
      </c>
      <c r="F13" s="170" t="s">
        <v>72</v>
      </c>
      <c r="G13" s="171" t="s">
        <v>73</v>
      </c>
      <c r="H13" s="172">
        <v>23278</v>
      </c>
      <c r="I13" s="173">
        <f>IF(COUNT(H13)=0,"---",42434-H13)</f>
        <v>19156</v>
      </c>
      <c r="J13" s="174" t="s">
        <v>34</v>
      </c>
      <c r="K13" s="175" t="s">
        <v>74</v>
      </c>
      <c r="L13" s="176">
        <v>1</v>
      </c>
      <c r="M13" s="187">
        <v>0.80320000000000003</v>
      </c>
      <c r="N13" s="177" t="s">
        <v>75</v>
      </c>
      <c r="O13" s="178"/>
      <c r="P13" s="178">
        <f t="shared" si="0"/>
        <v>0</v>
      </c>
      <c r="Q13" s="179"/>
      <c r="R13" s="180"/>
      <c r="S13" s="180"/>
      <c r="T13" s="180"/>
      <c r="U13" s="180"/>
      <c r="V13" s="180"/>
    </row>
  </sheetData>
  <mergeCells count="14">
    <mergeCell ref="I7:I8"/>
    <mergeCell ref="A7:D7"/>
    <mergeCell ref="E7:E8"/>
    <mergeCell ref="F7:F8"/>
    <mergeCell ref="G7:G8"/>
    <mergeCell ref="H7:H8"/>
    <mergeCell ref="P7:P8"/>
    <mergeCell ref="Q7:Q8"/>
    <mergeCell ref="J7:J8"/>
    <mergeCell ref="K7:K8"/>
    <mergeCell ref="L7:L8"/>
    <mergeCell ref="M7:M8"/>
    <mergeCell ref="N7:N8"/>
    <mergeCell ref="O7:O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14"/>
  <sheetViews>
    <sheetView showZeros="0" workbookViewId="0">
      <selection activeCell="A4" sqref="A4"/>
    </sheetView>
  </sheetViews>
  <sheetFormatPr defaultColWidth="9.109375" defaultRowHeight="13.2"/>
  <cols>
    <col min="1" max="3" width="3.109375" style="14" customWidth="1"/>
    <col min="4" max="4" width="4.5546875" style="14" customWidth="1"/>
    <col min="5" max="5" width="10.5546875" style="14" bestFit="1" customWidth="1"/>
    <col min="6" max="6" width="12.5546875" style="14" customWidth="1"/>
    <col min="7" max="7" width="9" style="14" customWidth="1"/>
    <col min="8" max="8" width="5" style="14" bestFit="1" customWidth="1"/>
    <col min="9" max="9" width="3.44140625" style="14" customWidth="1"/>
    <col min="10" max="10" width="7.6640625" style="14" bestFit="1" customWidth="1"/>
    <col min="11" max="11" width="4.44140625" style="14" customWidth="1"/>
    <col min="12" max="12" width="9.5546875" style="14" customWidth="1"/>
    <col min="13" max="13" width="7.88671875" style="14" customWidth="1"/>
    <col min="14" max="14" width="7.6640625" style="14" hidden="1" customWidth="1"/>
    <col min="15" max="15" width="12.44140625" style="14" customWidth="1"/>
    <col min="16" max="196" width="9.109375" style="42"/>
    <col min="197" max="16384" width="9.109375" style="14"/>
  </cols>
  <sheetData>
    <row r="1" spans="1:196" ht="20.25" customHeight="1">
      <c r="A1" s="41" t="s">
        <v>82</v>
      </c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96" ht="12.75" customHeight="1">
      <c r="A2" s="130"/>
      <c r="D2" s="18" t="s">
        <v>10</v>
      </c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96" ht="12.75" customHeight="1">
      <c r="D3" s="18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96" ht="20.100000000000001" customHeight="1">
      <c r="A4" s="19"/>
      <c r="B4" s="19"/>
      <c r="C4" s="19"/>
      <c r="D4" s="19"/>
      <c r="E4" s="20" t="s">
        <v>206</v>
      </c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96" ht="2.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96" ht="20.100000000000001" customHeight="1">
      <c r="A6" s="21"/>
      <c r="B6" s="21"/>
      <c r="C6" s="21"/>
      <c r="D6" s="19"/>
      <c r="E6" s="19"/>
      <c r="F6" s="22"/>
      <c r="G6" s="19"/>
      <c r="H6" s="19"/>
      <c r="I6" s="19"/>
      <c r="J6" s="19"/>
      <c r="K6" s="19"/>
      <c r="L6" s="54"/>
      <c r="M6" s="54"/>
      <c r="N6" s="54"/>
      <c r="O6" s="19"/>
    </row>
    <row r="7" spans="1:196" ht="20.100000000000001" customHeight="1">
      <c r="A7" s="267" t="s">
        <v>14</v>
      </c>
      <c r="B7" s="268"/>
      <c r="C7" s="268"/>
      <c r="D7" s="270" t="s">
        <v>15</v>
      </c>
      <c r="E7" s="272" t="s">
        <v>16</v>
      </c>
      <c r="F7" s="274" t="s">
        <v>17</v>
      </c>
      <c r="G7" s="260" t="s">
        <v>18</v>
      </c>
      <c r="H7" s="258" t="s">
        <v>19</v>
      </c>
      <c r="I7" s="258" t="s">
        <v>20</v>
      </c>
      <c r="J7" s="258" t="s">
        <v>21</v>
      </c>
      <c r="K7" s="258" t="s">
        <v>22</v>
      </c>
      <c r="L7" s="290" t="s">
        <v>157</v>
      </c>
      <c r="M7" s="289" t="s">
        <v>25</v>
      </c>
      <c r="N7" s="289" t="s">
        <v>26</v>
      </c>
      <c r="O7" s="256" t="s">
        <v>27</v>
      </c>
    </row>
    <row r="8" spans="1:196" ht="15" customHeight="1">
      <c r="A8" s="24" t="s">
        <v>28</v>
      </c>
      <c r="B8" s="25" t="s">
        <v>29</v>
      </c>
      <c r="C8" s="141" t="s">
        <v>30</v>
      </c>
      <c r="D8" s="271"/>
      <c r="E8" s="273"/>
      <c r="F8" s="275"/>
      <c r="G8" s="261"/>
      <c r="H8" s="259"/>
      <c r="I8" s="259"/>
      <c r="J8" s="259"/>
      <c r="K8" s="259"/>
      <c r="L8" s="290"/>
      <c r="M8" s="289"/>
      <c r="N8" s="289"/>
      <c r="O8" s="257"/>
    </row>
    <row r="9" spans="1:196" s="145" customFormat="1" ht="20.100000000000001" customHeight="1">
      <c r="A9" s="142">
        <v>1</v>
      </c>
      <c r="B9" s="25">
        <v>1</v>
      </c>
      <c r="C9" s="44"/>
      <c r="D9" s="29">
        <v>57</v>
      </c>
      <c r="E9" s="30" t="s">
        <v>123</v>
      </c>
      <c r="F9" s="31" t="s">
        <v>124</v>
      </c>
      <c r="G9" s="143">
        <v>36772</v>
      </c>
      <c r="H9" s="135">
        <f t="shared" ref="H9:H14" si="0">IF(COUNT(G9)=0,"---",42434-G9)</f>
        <v>5662</v>
      </c>
      <c r="I9" s="34" t="s">
        <v>50</v>
      </c>
      <c r="J9" s="35" t="s">
        <v>59</v>
      </c>
      <c r="K9" s="36">
        <v>1</v>
      </c>
      <c r="L9" s="137">
        <v>8.3344907407407402E-4</v>
      </c>
      <c r="M9" s="144">
        <f>K9*L9</f>
        <v>8.3344907407407402E-4</v>
      </c>
      <c r="N9" s="138"/>
      <c r="O9" s="139" t="s">
        <v>60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</row>
    <row r="10" spans="1:196" s="145" customFormat="1" ht="20.100000000000001" customHeight="1">
      <c r="A10" s="142">
        <v>2</v>
      </c>
      <c r="B10" s="44"/>
      <c r="C10" s="44"/>
      <c r="D10" s="29">
        <v>56</v>
      </c>
      <c r="E10" s="30" t="s">
        <v>103</v>
      </c>
      <c r="F10" s="31" t="s">
        <v>207</v>
      </c>
      <c r="G10" s="143">
        <v>35241</v>
      </c>
      <c r="H10" s="135">
        <f t="shared" si="0"/>
        <v>7193</v>
      </c>
      <c r="I10" s="34" t="s">
        <v>50</v>
      </c>
      <c r="J10" s="35" t="s">
        <v>59</v>
      </c>
      <c r="K10" s="36">
        <v>1</v>
      </c>
      <c r="L10" s="146">
        <v>9.2511574074074078E-4</v>
      </c>
      <c r="M10" s="144">
        <f>K10*L10</f>
        <v>9.2511574074074078E-4</v>
      </c>
      <c r="N10" s="138"/>
      <c r="O10" s="139" t="s">
        <v>60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</row>
    <row r="11" spans="1:196" s="145" customFormat="1" ht="20.100000000000001" customHeight="1">
      <c r="A11" s="142">
        <v>3</v>
      </c>
      <c r="B11" s="44"/>
      <c r="C11" s="44"/>
      <c r="D11" s="29">
        <v>59</v>
      </c>
      <c r="E11" s="30" t="s">
        <v>208</v>
      </c>
      <c r="F11" s="31" t="s">
        <v>209</v>
      </c>
      <c r="G11" s="143">
        <v>35293</v>
      </c>
      <c r="H11" s="135">
        <f t="shared" si="0"/>
        <v>7141</v>
      </c>
      <c r="I11" s="34" t="s">
        <v>50</v>
      </c>
      <c r="J11" s="35" t="s">
        <v>59</v>
      </c>
      <c r="K11" s="36">
        <v>1</v>
      </c>
      <c r="L11" s="137">
        <v>9.2858796296296298E-4</v>
      </c>
      <c r="M11" s="144">
        <f>K11*L11</f>
        <v>9.2858796296296298E-4</v>
      </c>
      <c r="N11" s="138"/>
      <c r="O11" s="139" t="s">
        <v>60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</row>
    <row r="12" spans="1:196" s="145" customFormat="1" ht="20.100000000000001" customHeight="1">
      <c r="A12" s="142">
        <v>4</v>
      </c>
      <c r="B12" s="44"/>
      <c r="C12" s="44"/>
      <c r="D12" s="29">
        <v>73</v>
      </c>
      <c r="E12" s="30" t="s">
        <v>127</v>
      </c>
      <c r="F12" s="31" t="s">
        <v>93</v>
      </c>
      <c r="G12" s="143">
        <v>27930</v>
      </c>
      <c r="H12" s="135">
        <f t="shared" si="0"/>
        <v>14504</v>
      </c>
      <c r="I12" s="34" t="s">
        <v>50</v>
      </c>
      <c r="J12" s="35" t="s">
        <v>94</v>
      </c>
      <c r="K12" s="36">
        <v>1</v>
      </c>
      <c r="L12" s="146">
        <v>1.0305555555555556E-3</v>
      </c>
      <c r="M12" s="144">
        <f>K12*L12</f>
        <v>1.0305555555555556E-3</v>
      </c>
      <c r="N12" s="138"/>
      <c r="O12" s="139" t="s">
        <v>36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</row>
    <row r="13" spans="1:196" s="145" customFormat="1" ht="20.100000000000001" customHeight="1">
      <c r="A13" s="142">
        <v>5</v>
      </c>
      <c r="B13" s="44"/>
      <c r="C13" s="44"/>
      <c r="D13" s="29">
        <v>22</v>
      </c>
      <c r="E13" s="30" t="s">
        <v>136</v>
      </c>
      <c r="F13" s="31" t="s">
        <v>137</v>
      </c>
      <c r="G13" s="143">
        <v>28768</v>
      </c>
      <c r="H13" s="135">
        <f t="shared" si="0"/>
        <v>13666</v>
      </c>
      <c r="I13" s="34" t="s">
        <v>63</v>
      </c>
      <c r="J13" s="35" t="s">
        <v>40</v>
      </c>
      <c r="K13" s="36">
        <v>1</v>
      </c>
      <c r="L13" s="137">
        <v>1.0959490740740741E-3</v>
      </c>
      <c r="M13" s="144">
        <f>K13*L13</f>
        <v>1.0959490740740741E-3</v>
      </c>
      <c r="N13" s="138"/>
      <c r="O13" s="139" t="s">
        <v>36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</row>
    <row r="14" spans="1:196" s="145" customFormat="1" ht="20.100000000000001" customHeight="1">
      <c r="A14" s="142"/>
      <c r="B14" s="25"/>
      <c r="C14" s="44"/>
      <c r="D14" s="29">
        <v>52</v>
      </c>
      <c r="E14" s="30" t="s">
        <v>119</v>
      </c>
      <c r="F14" s="31" t="s">
        <v>91</v>
      </c>
      <c r="G14" s="143">
        <v>36263</v>
      </c>
      <c r="H14" s="135">
        <f t="shared" si="0"/>
        <v>6171</v>
      </c>
      <c r="I14" s="34" t="s">
        <v>50</v>
      </c>
      <c r="J14" s="35" t="s">
        <v>59</v>
      </c>
      <c r="K14" s="36">
        <v>1</v>
      </c>
      <c r="L14" s="137" t="s">
        <v>75</v>
      </c>
      <c r="M14" s="144"/>
      <c r="N14" s="138"/>
      <c r="O14" s="139" t="s">
        <v>78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</row>
  </sheetData>
  <mergeCells count="13">
    <mergeCell ref="H7:H8"/>
    <mergeCell ref="A7:C7"/>
    <mergeCell ref="D7:D8"/>
    <mergeCell ref="E7:E8"/>
    <mergeCell ref="F7:F8"/>
    <mergeCell ref="G7:G8"/>
    <mergeCell ref="O7:O8"/>
    <mergeCell ref="I7:I8"/>
    <mergeCell ref="J7:J8"/>
    <mergeCell ref="K7:K8"/>
    <mergeCell ref="L7:L8"/>
    <mergeCell ref="M7:M8"/>
    <mergeCell ref="N7:N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14"/>
  <sheetViews>
    <sheetView showZeros="0" workbookViewId="0">
      <selection activeCell="A4" sqref="A4"/>
    </sheetView>
  </sheetViews>
  <sheetFormatPr defaultColWidth="9.109375" defaultRowHeight="13.2"/>
  <cols>
    <col min="1" max="1" width="5.33203125" style="121" customWidth="1"/>
    <col min="2" max="2" width="4.5546875" style="121" customWidth="1"/>
    <col min="3" max="3" width="10.5546875" style="121" bestFit="1" customWidth="1"/>
    <col min="4" max="4" width="12.5546875" style="121" customWidth="1"/>
    <col min="5" max="5" width="9" style="218" customWidth="1"/>
    <col min="6" max="6" width="5" style="121" bestFit="1" customWidth="1"/>
    <col min="7" max="7" width="3.44140625" style="121" customWidth="1"/>
    <col min="8" max="8" width="7.6640625" style="121" bestFit="1" customWidth="1"/>
    <col min="9" max="9" width="4.44140625" style="121" customWidth="1"/>
    <col min="10" max="10" width="5.33203125" style="121" customWidth="1"/>
    <col min="11" max="11" width="9.5546875" style="121" customWidth="1"/>
    <col min="12" max="12" width="7.88671875" style="121" customWidth="1"/>
    <col min="13" max="13" width="7.6640625" style="121" customWidth="1"/>
    <col min="14" max="14" width="11.33203125" style="121" customWidth="1"/>
    <col min="15" max="19" width="9.5546875" style="121" customWidth="1"/>
    <col min="20" max="16384" width="9.109375" style="121"/>
  </cols>
  <sheetData>
    <row r="1" spans="1:193" s="70" customFormat="1" ht="20.25" customHeight="1">
      <c r="A1" s="69" t="s">
        <v>82</v>
      </c>
      <c r="E1" s="96"/>
      <c r="F1" s="96"/>
      <c r="G1" s="164"/>
      <c r="H1" s="96"/>
      <c r="I1" s="96"/>
      <c r="J1" s="96"/>
      <c r="K1" s="96"/>
      <c r="L1" s="96"/>
      <c r="M1" s="96"/>
    </row>
    <row r="2" spans="1:193" s="70" customFormat="1" ht="12.75" customHeight="1">
      <c r="A2" s="95"/>
      <c r="B2" s="206" t="s">
        <v>227</v>
      </c>
      <c r="D2" s="72"/>
      <c r="E2" s="73"/>
      <c r="F2" s="73"/>
      <c r="G2" s="122"/>
      <c r="H2" s="73"/>
      <c r="I2" s="73"/>
      <c r="J2" s="73"/>
      <c r="K2" s="73"/>
      <c r="L2" s="73"/>
      <c r="M2" s="73"/>
    </row>
    <row r="3" spans="1:193" ht="12.75" customHeight="1">
      <c r="B3" s="206"/>
      <c r="C3" s="207"/>
      <c r="D3" s="207"/>
      <c r="E3" s="208"/>
      <c r="F3" s="207"/>
      <c r="G3" s="207"/>
      <c r="H3" s="207"/>
      <c r="I3" s="207"/>
      <c r="J3" s="207"/>
      <c r="K3" s="207"/>
      <c r="L3" s="207"/>
      <c r="M3" s="207"/>
    </row>
    <row r="4" spans="1:193" ht="20.100000000000001" customHeight="1">
      <c r="A4" s="180"/>
      <c r="B4" s="180"/>
      <c r="C4" s="209" t="s">
        <v>246</v>
      </c>
      <c r="D4" s="180"/>
      <c r="E4" s="21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</row>
    <row r="5" spans="1:193" ht="2.1" customHeight="1">
      <c r="A5" s="180"/>
      <c r="B5" s="180"/>
      <c r="C5" s="180"/>
      <c r="D5" s="180"/>
      <c r="E5" s="21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1:193" ht="20.100000000000001" customHeight="1">
      <c r="A6" s="211"/>
      <c r="B6" s="180"/>
      <c r="C6" s="180"/>
      <c r="D6" s="165"/>
      <c r="E6" s="210"/>
      <c r="F6" s="180"/>
      <c r="G6" s="180"/>
      <c r="H6" s="180"/>
      <c r="I6" s="180"/>
      <c r="J6" s="180"/>
      <c r="K6" s="212"/>
      <c r="L6" s="212"/>
      <c r="M6" s="212"/>
      <c r="N6" s="180"/>
      <c r="O6" s="180"/>
      <c r="P6" s="180"/>
      <c r="Q6" s="180"/>
      <c r="R6" s="180"/>
      <c r="S6" s="180"/>
    </row>
    <row r="7" spans="1:193" ht="20.100000000000001" customHeight="1">
      <c r="A7" s="213" t="s">
        <v>14</v>
      </c>
      <c r="B7" s="300" t="s">
        <v>15</v>
      </c>
      <c r="C7" s="302" t="s">
        <v>16</v>
      </c>
      <c r="D7" s="304" t="s">
        <v>17</v>
      </c>
      <c r="E7" s="296" t="s">
        <v>18</v>
      </c>
      <c r="F7" s="294" t="s">
        <v>19</v>
      </c>
      <c r="G7" s="294" t="s">
        <v>20</v>
      </c>
      <c r="H7" s="294" t="s">
        <v>21</v>
      </c>
      <c r="I7" s="294" t="s">
        <v>22</v>
      </c>
      <c r="J7" s="296" t="s">
        <v>23</v>
      </c>
      <c r="K7" s="298" t="s">
        <v>157</v>
      </c>
      <c r="L7" s="299" t="s">
        <v>25</v>
      </c>
      <c r="M7" s="299" t="s">
        <v>26</v>
      </c>
      <c r="N7" s="280" t="s">
        <v>27</v>
      </c>
      <c r="O7" s="180"/>
      <c r="P7" s="180"/>
      <c r="Q7" s="180"/>
      <c r="R7" s="180"/>
      <c r="S7" s="180"/>
    </row>
    <row r="8" spans="1:193" ht="15" customHeight="1">
      <c r="A8" s="169" t="s">
        <v>31</v>
      </c>
      <c r="B8" s="301"/>
      <c r="C8" s="303"/>
      <c r="D8" s="305"/>
      <c r="E8" s="297"/>
      <c r="F8" s="295"/>
      <c r="G8" s="295"/>
      <c r="H8" s="295"/>
      <c r="I8" s="295"/>
      <c r="J8" s="297"/>
      <c r="K8" s="298"/>
      <c r="L8" s="299"/>
      <c r="M8" s="299"/>
      <c r="N8" s="257"/>
      <c r="O8" s="180"/>
      <c r="P8" s="180"/>
      <c r="Q8" s="180"/>
      <c r="R8" s="180"/>
      <c r="S8" s="180"/>
    </row>
    <row r="9" spans="1:193" ht="20.100000000000001" customHeight="1">
      <c r="A9" s="168">
        <v>1</v>
      </c>
      <c r="B9" s="169">
        <v>51</v>
      </c>
      <c r="C9" s="170" t="s">
        <v>191</v>
      </c>
      <c r="D9" s="171" t="s">
        <v>192</v>
      </c>
      <c r="E9" s="202">
        <v>26749</v>
      </c>
      <c r="F9" s="186">
        <f t="shared" ref="F9:F14" si="0">IF(COUNT(E9)=0,"---",42434-E9)</f>
        <v>15685</v>
      </c>
      <c r="G9" s="174" t="s">
        <v>34</v>
      </c>
      <c r="H9" s="175" t="s">
        <v>89</v>
      </c>
      <c r="I9" s="176">
        <v>1</v>
      </c>
      <c r="J9" s="214">
        <v>0.91539999999999999</v>
      </c>
      <c r="K9" s="177">
        <v>7.9317129629629627E-4</v>
      </c>
      <c r="L9" s="178">
        <f t="shared" ref="L9:M12" si="1">K9*I9</f>
        <v>7.9317129629629627E-4</v>
      </c>
      <c r="M9" s="178">
        <f t="shared" si="1"/>
        <v>7.2606900462962956E-4</v>
      </c>
      <c r="N9" s="215" t="s">
        <v>125</v>
      </c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6"/>
      <c r="CJ9" s="216"/>
      <c r="CK9" s="216"/>
      <c r="CL9" s="216"/>
      <c r="CM9" s="216"/>
      <c r="CN9" s="216"/>
      <c r="CO9" s="216"/>
      <c r="CP9" s="216"/>
      <c r="CQ9" s="216"/>
      <c r="CR9" s="216"/>
      <c r="CS9" s="216"/>
      <c r="CT9" s="216"/>
      <c r="CU9" s="216"/>
      <c r="CV9" s="216"/>
      <c r="CW9" s="216"/>
      <c r="CX9" s="216"/>
      <c r="CY9" s="216"/>
      <c r="CZ9" s="216"/>
      <c r="DA9" s="216"/>
      <c r="DB9" s="216"/>
      <c r="DC9" s="216"/>
      <c r="DD9" s="216"/>
      <c r="DE9" s="216"/>
      <c r="DF9" s="216"/>
      <c r="DG9" s="216"/>
      <c r="DH9" s="216"/>
      <c r="DI9" s="216"/>
      <c r="DJ9" s="216"/>
      <c r="DK9" s="216"/>
      <c r="DL9" s="216"/>
      <c r="DM9" s="216"/>
      <c r="DN9" s="216"/>
      <c r="DO9" s="216"/>
      <c r="DP9" s="216"/>
      <c r="DQ9" s="216"/>
      <c r="DR9" s="216"/>
      <c r="DS9" s="216"/>
      <c r="DT9" s="216"/>
      <c r="DU9" s="216"/>
      <c r="DV9" s="216"/>
      <c r="DW9" s="216"/>
      <c r="DX9" s="216"/>
      <c r="DY9" s="216"/>
      <c r="DZ9" s="216"/>
      <c r="EA9" s="216"/>
      <c r="EB9" s="216"/>
      <c r="EC9" s="216"/>
      <c r="ED9" s="216"/>
      <c r="EE9" s="216"/>
      <c r="EF9" s="216"/>
      <c r="EG9" s="216"/>
      <c r="EH9" s="216"/>
      <c r="EI9" s="216"/>
      <c r="EJ9" s="216"/>
      <c r="EK9" s="216"/>
      <c r="EL9" s="216"/>
      <c r="EM9" s="216"/>
      <c r="EN9" s="216"/>
      <c r="EO9" s="216"/>
      <c r="EP9" s="216"/>
      <c r="EQ9" s="216"/>
      <c r="ER9" s="216"/>
      <c r="ES9" s="216"/>
      <c r="ET9" s="216"/>
      <c r="EU9" s="216"/>
      <c r="EV9" s="216"/>
      <c r="EW9" s="216"/>
      <c r="EX9" s="216"/>
      <c r="EY9" s="216"/>
      <c r="EZ9" s="216"/>
      <c r="FA9" s="216"/>
      <c r="FB9" s="216"/>
      <c r="FC9" s="216"/>
      <c r="FD9" s="216"/>
      <c r="FE9" s="216"/>
      <c r="FF9" s="216"/>
      <c r="FG9" s="216"/>
      <c r="FH9" s="216"/>
      <c r="FI9" s="216"/>
      <c r="FJ9" s="216"/>
      <c r="FK9" s="216"/>
      <c r="FL9" s="216"/>
      <c r="FM9" s="216"/>
      <c r="FN9" s="216"/>
      <c r="FO9" s="216"/>
      <c r="FP9" s="216"/>
      <c r="FQ9" s="216"/>
      <c r="FR9" s="216"/>
      <c r="FS9" s="216"/>
      <c r="FT9" s="216"/>
      <c r="FU9" s="216"/>
      <c r="FV9" s="216"/>
      <c r="FW9" s="216"/>
      <c r="FX9" s="216"/>
      <c r="FY9" s="216"/>
      <c r="FZ9" s="216"/>
      <c r="GA9" s="216"/>
      <c r="GB9" s="216"/>
      <c r="GC9" s="216"/>
      <c r="GD9" s="216"/>
      <c r="GE9" s="216"/>
      <c r="GF9" s="216"/>
      <c r="GG9" s="216"/>
      <c r="GH9" s="216"/>
      <c r="GI9" s="216"/>
      <c r="GJ9" s="216"/>
      <c r="GK9" s="216"/>
    </row>
    <row r="10" spans="1:193" ht="20.100000000000001" customHeight="1">
      <c r="A10" s="168">
        <v>3</v>
      </c>
      <c r="B10" s="169">
        <v>62</v>
      </c>
      <c r="C10" s="170" t="s">
        <v>126</v>
      </c>
      <c r="D10" s="171" t="s">
        <v>100</v>
      </c>
      <c r="E10" s="172">
        <v>22836</v>
      </c>
      <c r="F10" s="173">
        <f t="shared" si="0"/>
        <v>19598</v>
      </c>
      <c r="G10" s="174" t="s">
        <v>101</v>
      </c>
      <c r="H10" s="175" t="s">
        <v>51</v>
      </c>
      <c r="I10" s="176">
        <v>0.95</v>
      </c>
      <c r="J10" s="214">
        <v>0.85470000000000002</v>
      </c>
      <c r="K10" s="177">
        <v>9.3553240740740738E-4</v>
      </c>
      <c r="L10" s="178">
        <f t="shared" si="1"/>
        <v>8.8875578703703697E-4</v>
      </c>
      <c r="M10" s="178">
        <f t="shared" si="1"/>
        <v>7.5961957118055555E-4</v>
      </c>
      <c r="N10" s="179" t="s">
        <v>81</v>
      </c>
      <c r="O10" s="180"/>
      <c r="P10" s="180"/>
      <c r="Q10" s="180"/>
      <c r="R10" s="180"/>
      <c r="S10" s="180"/>
    </row>
    <row r="11" spans="1:193" ht="20.100000000000001" customHeight="1">
      <c r="A11" s="168">
        <v>2</v>
      </c>
      <c r="B11" s="169">
        <v>36</v>
      </c>
      <c r="C11" s="170" t="s">
        <v>197</v>
      </c>
      <c r="D11" s="171" t="s">
        <v>198</v>
      </c>
      <c r="E11" s="172">
        <v>24822</v>
      </c>
      <c r="F11" s="173">
        <f t="shared" si="0"/>
        <v>17612</v>
      </c>
      <c r="G11" s="174" t="s">
        <v>50</v>
      </c>
      <c r="H11" s="175" t="s">
        <v>74</v>
      </c>
      <c r="I11" s="176">
        <v>1</v>
      </c>
      <c r="J11" s="214">
        <v>0.88400000000000001</v>
      </c>
      <c r="K11" s="177">
        <v>9.0069444444444442E-4</v>
      </c>
      <c r="L11" s="178">
        <f t="shared" si="1"/>
        <v>9.0069444444444442E-4</v>
      </c>
      <c r="M11" s="178">
        <f t="shared" si="1"/>
        <v>7.9621388888888886E-4</v>
      </c>
      <c r="N11" s="179"/>
      <c r="O11" s="180"/>
      <c r="P11" s="180"/>
      <c r="Q11" s="180"/>
      <c r="R11" s="180"/>
      <c r="S11" s="180"/>
    </row>
    <row r="12" spans="1:193" ht="20.100000000000001" customHeight="1">
      <c r="A12" s="168">
        <v>4</v>
      </c>
      <c r="B12" s="169">
        <v>27</v>
      </c>
      <c r="C12" s="170" t="s">
        <v>108</v>
      </c>
      <c r="D12" s="171" t="s">
        <v>135</v>
      </c>
      <c r="E12" s="172">
        <v>23542</v>
      </c>
      <c r="F12" s="173">
        <f t="shared" si="0"/>
        <v>18892</v>
      </c>
      <c r="G12" s="174" t="s">
        <v>99</v>
      </c>
      <c r="H12" s="175" t="s">
        <v>35</v>
      </c>
      <c r="I12" s="176">
        <v>1</v>
      </c>
      <c r="J12" s="214">
        <v>0.86609999999999998</v>
      </c>
      <c r="K12" s="177">
        <v>1.0350694444444444E-3</v>
      </c>
      <c r="L12" s="178">
        <f t="shared" si="1"/>
        <v>1.0350694444444444E-3</v>
      </c>
      <c r="M12" s="178">
        <f t="shared" si="1"/>
        <v>8.9647364583333327E-4</v>
      </c>
      <c r="N12" s="179" t="s">
        <v>36</v>
      </c>
      <c r="O12" s="180"/>
      <c r="P12" s="180"/>
      <c r="Q12" s="180"/>
      <c r="R12" s="180"/>
      <c r="S12" s="180"/>
    </row>
    <row r="13" spans="1:193" ht="20.100000000000001" customHeight="1">
      <c r="A13" s="168"/>
      <c r="B13" s="169">
        <v>65</v>
      </c>
      <c r="C13" s="170" t="s">
        <v>106</v>
      </c>
      <c r="D13" s="171" t="s">
        <v>111</v>
      </c>
      <c r="E13" s="172">
        <v>27159</v>
      </c>
      <c r="F13" s="173">
        <f t="shared" si="0"/>
        <v>15275</v>
      </c>
      <c r="G13" s="174" t="s">
        <v>50</v>
      </c>
      <c r="H13" s="175" t="s">
        <v>51</v>
      </c>
      <c r="I13" s="176">
        <v>1</v>
      </c>
      <c r="J13" s="214">
        <v>0.92849999999999999</v>
      </c>
      <c r="K13" s="177" t="s">
        <v>75</v>
      </c>
      <c r="L13" s="178"/>
      <c r="M13" s="178">
        <f>L13*J13</f>
        <v>0</v>
      </c>
      <c r="N13" s="179" t="s">
        <v>81</v>
      </c>
      <c r="O13" s="180"/>
      <c r="P13" s="180"/>
      <c r="Q13" s="180"/>
      <c r="R13" s="180"/>
      <c r="S13" s="180"/>
    </row>
    <row r="14" spans="1:193" s="217" customFormat="1" ht="20.100000000000001" customHeight="1">
      <c r="A14" s="168"/>
      <c r="B14" s="169">
        <v>64</v>
      </c>
      <c r="C14" s="170" t="s">
        <v>111</v>
      </c>
      <c r="D14" s="171" t="s">
        <v>128</v>
      </c>
      <c r="E14" s="172">
        <v>21607</v>
      </c>
      <c r="F14" s="173">
        <f t="shared" si="0"/>
        <v>20827</v>
      </c>
      <c r="G14" s="174" t="s">
        <v>50</v>
      </c>
      <c r="H14" s="175" t="s">
        <v>51</v>
      </c>
      <c r="I14" s="176">
        <v>1</v>
      </c>
      <c r="J14" s="214">
        <v>0.83260000000000001</v>
      </c>
      <c r="K14" s="177" t="s">
        <v>75</v>
      </c>
      <c r="L14" s="178"/>
      <c r="M14" s="178">
        <f>L14*J14</f>
        <v>0</v>
      </c>
      <c r="N14" s="179" t="s">
        <v>81</v>
      </c>
      <c r="O14" s="180"/>
      <c r="P14" s="180"/>
      <c r="Q14" s="180"/>
      <c r="R14" s="180"/>
      <c r="S14" s="180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</row>
  </sheetData>
  <mergeCells count="13">
    <mergeCell ref="G7:G8"/>
    <mergeCell ref="B7:B8"/>
    <mergeCell ref="C7:C8"/>
    <mergeCell ref="D7:D8"/>
    <mergeCell ref="E7:E8"/>
    <mergeCell ref="F7:F8"/>
    <mergeCell ref="N7:N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Virselis</vt:lpstr>
      <vt:lpstr>60 M</vt:lpstr>
      <vt:lpstr>60 V </vt:lpstr>
      <vt:lpstr>200 M </vt:lpstr>
      <vt:lpstr>200 V </vt:lpstr>
      <vt:lpstr>400 M</vt:lpstr>
      <vt:lpstr>400 M vet</vt:lpstr>
      <vt:lpstr>400 V </vt:lpstr>
      <vt:lpstr>400 V vet</vt:lpstr>
      <vt:lpstr>800 M</vt:lpstr>
      <vt:lpstr>800 V</vt:lpstr>
      <vt:lpstr>1500 M</vt:lpstr>
      <vt:lpstr>1500 V</vt:lpstr>
      <vt:lpstr>3000</vt:lpstr>
      <vt:lpstr>A M</vt:lpstr>
      <vt:lpstr>A V</vt:lpstr>
      <vt:lpstr>Rutulys M</vt:lpstr>
      <vt:lpstr>Rutulys M vet</vt:lpstr>
      <vt:lpstr>Rutulys V</vt:lpstr>
      <vt:lpstr>Rutulys V vet</vt:lpstr>
      <vt:lpstr>Tolis M</vt:lpstr>
      <vt:lpstr>Tolis V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Alfonsas</dc:creator>
  <cp:lastModifiedBy>Marina Dynda</cp:lastModifiedBy>
  <cp:lastPrinted>2016-03-06T09:25:42Z</cp:lastPrinted>
  <dcterms:created xsi:type="dcterms:W3CDTF">2016-03-05T15:12:24Z</dcterms:created>
  <dcterms:modified xsi:type="dcterms:W3CDTF">2016-03-07T07:00:27Z</dcterms:modified>
</cp:coreProperties>
</file>