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20736" windowHeight="9552" firstSheet="12" activeTab="8"/>
  </bookViews>
  <sheets>
    <sheet name="Virselis" sheetId="2" r:id="rId1"/>
    <sheet name="60 M " sheetId="6" r:id="rId2"/>
    <sheet name="60 V" sheetId="5" r:id="rId3"/>
    <sheet name="200 M " sheetId="13" r:id="rId4"/>
    <sheet name="200 V " sheetId="12" r:id="rId5"/>
    <sheet name="400 M" sheetId="10" r:id="rId6"/>
    <sheet name="400 M vet" sheetId="20" r:id="rId7"/>
    <sheet name="400 V " sheetId="11" r:id="rId8"/>
    <sheet name="400 V vet" sheetId="22" r:id="rId9"/>
    <sheet name="800 M" sheetId="16" r:id="rId10"/>
    <sheet name="800 V" sheetId="17" r:id="rId11"/>
    <sheet name="1500 M" sheetId="8" r:id="rId12"/>
    <sheet name="1500 V" sheetId="9" r:id="rId13"/>
    <sheet name="3000 M" sheetId="18" r:id="rId14"/>
    <sheet name="3000 V" sheetId="23" r:id="rId15"/>
    <sheet name="Aukštis M" sheetId="1" r:id="rId16"/>
    <sheet name="Aukštis V" sheetId="3" r:id="rId17"/>
    <sheet name="Tolis M" sheetId="14" r:id="rId18"/>
    <sheet name="Tolis V" sheetId="21" r:id="rId19"/>
    <sheet name="Rutulys M" sheetId="4" r:id="rId20"/>
    <sheet name="Rutulys M vet" sheetId="15" r:id="rId21"/>
    <sheet name="Rutulys V" sheetId="7" r:id="rId22"/>
    <sheet name="Rutulys V vet" sheetId="19" r:id="rId23"/>
  </sheets>
  <definedNames>
    <definedName name="_xlnm._FilterDatabase" localSheetId="11" hidden="1">'1500 M'!$A$10:$U$11</definedName>
    <definedName name="_xlnm._FilterDatabase" localSheetId="20" hidden="1">'Rutulys M vet'!$A$7:$W$18</definedName>
    <definedName name="_xlnm._FilterDatabase" localSheetId="21" hidden="1">'Rutulys V'!$A$7:$T$20</definedName>
    <definedName name="_xlnm._FilterDatabase" localSheetId="22" hidden="1">'Rutulys V vet'!$A$15:$AA$16</definedName>
    <definedName name="Sektoriu_Tolis_V_List" localSheetId="11">#REF!</definedName>
    <definedName name="Sektoriu_Tolis_V_List" localSheetId="12">#REF!</definedName>
    <definedName name="Sektoriu_Tolis_V_List" localSheetId="3">#REF!</definedName>
    <definedName name="Sektoriu_Tolis_V_List" localSheetId="4">#REF!</definedName>
    <definedName name="Sektoriu_Tolis_V_List" localSheetId="13">#REF!</definedName>
    <definedName name="Sektoriu_Tolis_V_List" localSheetId="14">#REF!</definedName>
    <definedName name="Sektoriu_Tolis_V_List" localSheetId="5">#REF!</definedName>
    <definedName name="Sektoriu_Tolis_V_List" localSheetId="6">#REF!</definedName>
    <definedName name="Sektoriu_Tolis_V_List" localSheetId="7">#REF!</definedName>
    <definedName name="Sektoriu_Tolis_V_List" localSheetId="8">#REF!</definedName>
    <definedName name="Sektoriu_Tolis_V_List" localSheetId="1">#REF!</definedName>
    <definedName name="Sektoriu_Tolis_V_List" localSheetId="2">#REF!</definedName>
    <definedName name="Sektoriu_Tolis_V_List" localSheetId="9">#REF!</definedName>
    <definedName name="Sektoriu_Tolis_V_List" localSheetId="10">#REF!</definedName>
    <definedName name="Sektoriu_Tolis_V_List" localSheetId="15">#REF!</definedName>
    <definedName name="Sektoriu_Tolis_V_List" localSheetId="16">#REF!</definedName>
    <definedName name="Sektoriu_Tolis_V_List" localSheetId="19">#REF!</definedName>
    <definedName name="Sektoriu_Tolis_V_List" localSheetId="20">#REF!</definedName>
    <definedName name="Sektoriu_Tolis_V_List" localSheetId="21">#REF!</definedName>
    <definedName name="Sektoriu_Tolis_V_List" localSheetId="22">#REF!</definedName>
    <definedName name="Sektoriu_Tolis_V_List" localSheetId="17">#REF!</definedName>
    <definedName name="Sektoriu_Tolis_V_List" localSheetId="18">#REF!</definedName>
    <definedName name="Sektoriu_Tolis_V_List" localSheetId="0">#REF!</definedName>
    <definedName name="Sektoriu_Tolis_V_List">#REF!</definedName>
  </definedNames>
  <calcPr calcId="145621"/>
</workbook>
</file>

<file path=xl/calcChain.xml><?xml version="1.0" encoding="utf-8"?>
<calcChain xmlns="http://schemas.openxmlformats.org/spreadsheetml/2006/main">
  <c r="L11" i="23" l="1"/>
  <c r="F11" i="23"/>
  <c r="L10" i="23"/>
  <c r="F10" i="23"/>
  <c r="L9" i="23"/>
  <c r="F9" i="23"/>
  <c r="F9" i="22"/>
  <c r="M9" i="22"/>
  <c r="N9" i="22" s="1"/>
  <c r="F10" i="22"/>
  <c r="M10" i="22"/>
  <c r="N10" i="22" s="1"/>
  <c r="F11" i="22"/>
  <c r="M11" i="22"/>
  <c r="N11" i="22" s="1"/>
  <c r="F12" i="22"/>
  <c r="M12" i="22"/>
  <c r="N12" i="22" s="1"/>
  <c r="F13" i="22"/>
  <c r="F14" i="22"/>
  <c r="I9" i="21"/>
  <c r="V9" i="21"/>
  <c r="W9" i="21"/>
  <c r="X9" i="21"/>
  <c r="I10" i="21"/>
  <c r="V10" i="21"/>
  <c r="W10" i="21"/>
  <c r="X10" i="21"/>
  <c r="I11" i="21"/>
  <c r="V11" i="21"/>
  <c r="W11" i="21"/>
  <c r="X11" i="21"/>
  <c r="I12" i="21"/>
  <c r="V12" i="21"/>
  <c r="W12" i="21"/>
  <c r="X12" i="21"/>
  <c r="I13" i="21"/>
  <c r="V13" i="21"/>
  <c r="W13" i="21"/>
  <c r="X13" i="21"/>
  <c r="I14" i="21"/>
  <c r="V14" i="21"/>
  <c r="W14" i="21"/>
  <c r="X14" i="21"/>
  <c r="I15" i="21"/>
  <c r="V15" i="21"/>
  <c r="W15" i="21"/>
  <c r="X15" i="21"/>
  <c r="I16" i="21"/>
  <c r="I17" i="21"/>
  <c r="I18" i="21"/>
  <c r="S10" i="19" l="1"/>
  <c r="S9" i="19"/>
  <c r="F9" i="20"/>
  <c r="M9" i="20"/>
  <c r="N9" i="20"/>
  <c r="F10" i="20"/>
  <c r="M10" i="20"/>
  <c r="N10" i="20" s="1"/>
  <c r="F11" i="20"/>
  <c r="M11" i="20"/>
  <c r="N11" i="20" s="1"/>
  <c r="F10" i="19"/>
  <c r="F9" i="19"/>
  <c r="F17" i="19"/>
  <c r="S17" i="19"/>
  <c r="T17" i="19" s="1"/>
  <c r="U17" i="19" s="1"/>
  <c r="F18" i="19"/>
  <c r="S18" i="19"/>
  <c r="T18" i="19" s="1"/>
  <c r="U18" i="19" s="1"/>
  <c r="F19" i="19"/>
  <c r="S19" i="19"/>
  <c r="T19" i="19"/>
  <c r="U19" i="19" s="1"/>
  <c r="F20" i="19"/>
  <c r="S20" i="19"/>
  <c r="T20" i="19" s="1"/>
  <c r="U20" i="19" s="1"/>
  <c r="F21" i="19"/>
  <c r="S21" i="19"/>
  <c r="T21" i="19" s="1"/>
  <c r="U21" i="19" s="1"/>
  <c r="F22" i="19"/>
  <c r="S22" i="19"/>
  <c r="T22" i="19"/>
  <c r="U22" i="19" s="1"/>
  <c r="F23" i="19"/>
  <c r="S23" i="19"/>
  <c r="T23" i="19" s="1"/>
  <c r="U23" i="19" s="1"/>
  <c r="F24" i="19"/>
  <c r="S24" i="19"/>
  <c r="T24" i="19"/>
  <c r="U24" i="19" s="1"/>
  <c r="F25" i="19"/>
  <c r="S25" i="19"/>
  <c r="T25" i="19" s="1"/>
  <c r="U25" i="19" s="1"/>
  <c r="F26" i="19"/>
  <c r="S26" i="19"/>
  <c r="T26" i="19" s="1"/>
  <c r="U26" i="19" s="1"/>
  <c r="F27" i="19"/>
  <c r="S27" i="19"/>
  <c r="T27" i="19"/>
  <c r="U27" i="19" s="1"/>
  <c r="L9" i="18" l="1"/>
  <c r="F9" i="18"/>
  <c r="G14" i="17" l="1"/>
  <c r="G13" i="17"/>
  <c r="M12" i="17"/>
  <c r="G12" i="17"/>
  <c r="M11" i="17"/>
  <c r="G11" i="17"/>
  <c r="M10" i="17"/>
  <c r="G10" i="17"/>
  <c r="M9" i="17"/>
  <c r="G9" i="17"/>
  <c r="M8" i="17"/>
  <c r="G8" i="17"/>
  <c r="H11" i="16" l="1"/>
  <c r="N10" i="16"/>
  <c r="H10" i="16"/>
  <c r="N9" i="16"/>
  <c r="H9" i="16"/>
  <c r="N8" i="16"/>
  <c r="H8" i="16"/>
  <c r="F9" i="15"/>
  <c r="S9" i="15"/>
  <c r="T9" i="15" s="1"/>
  <c r="U9" i="15" s="1"/>
  <c r="F10" i="15"/>
  <c r="S10" i="15"/>
  <c r="T10" i="15" s="1"/>
  <c r="U10" i="15" s="1"/>
  <c r="F11" i="15"/>
  <c r="S11" i="15"/>
  <c r="T11" i="15" s="1"/>
  <c r="U11" i="15" s="1"/>
  <c r="F12" i="15"/>
  <c r="S12" i="15"/>
  <c r="T12" i="15" s="1"/>
  <c r="U12" i="15" s="1"/>
  <c r="F13" i="15"/>
  <c r="S13" i="15"/>
  <c r="T13" i="15" s="1"/>
  <c r="U13" i="15" s="1"/>
  <c r="F14" i="15"/>
  <c r="S14" i="15"/>
  <c r="T14" i="15" s="1"/>
  <c r="U14" i="15" s="1"/>
  <c r="F15" i="15"/>
  <c r="S15" i="15"/>
  <c r="T15" i="15" s="1"/>
  <c r="U15" i="15" s="1"/>
  <c r="F16" i="15"/>
  <c r="S16" i="15"/>
  <c r="T16" i="15" s="1"/>
  <c r="U16" i="15" s="1"/>
  <c r="F17" i="15"/>
  <c r="S17" i="15"/>
  <c r="T17" i="15" s="1"/>
  <c r="U17" i="15" s="1"/>
  <c r="F18" i="15"/>
  <c r="S18" i="15"/>
  <c r="T18" i="15" s="1"/>
  <c r="U18" i="15" s="1"/>
  <c r="I9" i="14" l="1"/>
  <c r="V9" i="14"/>
  <c r="W9" i="14"/>
  <c r="X9" i="14" s="1"/>
  <c r="I10" i="14"/>
  <c r="V10" i="14"/>
  <c r="W10" i="14" s="1"/>
  <c r="X10" i="14" s="1"/>
  <c r="I11" i="14"/>
  <c r="V11" i="14"/>
  <c r="W11" i="14"/>
  <c r="X11" i="14" s="1"/>
  <c r="I12" i="14"/>
  <c r="V12" i="14"/>
  <c r="W12" i="14" s="1"/>
  <c r="X12" i="14" s="1"/>
  <c r="I13" i="14"/>
  <c r="V13" i="14"/>
  <c r="W13" i="14"/>
  <c r="X13" i="14" s="1"/>
  <c r="I14" i="14"/>
  <c r="V14" i="14"/>
  <c r="W14" i="14" s="1"/>
  <c r="X14" i="14" s="1"/>
  <c r="I15" i="14"/>
  <c r="V15" i="14"/>
  <c r="W15" i="14"/>
  <c r="X15" i="14" s="1"/>
  <c r="F18" i="13" l="1"/>
  <c r="F17" i="13"/>
  <c r="F16" i="13"/>
  <c r="F15" i="13"/>
  <c r="L14" i="13"/>
  <c r="F14" i="13"/>
  <c r="L13" i="13"/>
  <c r="F13" i="13"/>
  <c r="L12" i="13"/>
  <c r="F12" i="13"/>
  <c r="L11" i="13"/>
  <c r="F11" i="13"/>
  <c r="L10" i="13"/>
  <c r="F10" i="13"/>
  <c r="L9" i="13"/>
  <c r="F9" i="13"/>
  <c r="F23" i="12" l="1"/>
  <c r="F22" i="12"/>
  <c r="F21" i="12"/>
  <c r="F20" i="12"/>
  <c r="L19" i="12"/>
  <c r="F19" i="12"/>
  <c r="L18" i="12"/>
  <c r="F18" i="12"/>
  <c r="L17" i="12"/>
  <c r="F17" i="12"/>
  <c r="L16" i="12"/>
  <c r="F16" i="12"/>
  <c r="L15" i="12"/>
  <c r="F15" i="12"/>
  <c r="L14" i="12"/>
  <c r="F14" i="12"/>
  <c r="L13" i="12"/>
  <c r="F13" i="12"/>
  <c r="L12" i="12"/>
  <c r="F12" i="12"/>
  <c r="L11" i="12"/>
  <c r="F11" i="12"/>
  <c r="L10" i="12"/>
  <c r="F10" i="12"/>
  <c r="L9" i="12"/>
  <c r="F9" i="12"/>
  <c r="H9" i="11" l="1"/>
  <c r="N9" i="11"/>
  <c r="H10" i="11"/>
  <c r="N10" i="11"/>
  <c r="H11" i="11"/>
  <c r="N11" i="11"/>
  <c r="H12" i="11"/>
  <c r="N12" i="11"/>
  <c r="H13" i="11"/>
  <c r="N13" i="11"/>
  <c r="H14" i="11"/>
  <c r="N14" i="11"/>
  <c r="H15" i="11"/>
  <c r="N15" i="11"/>
  <c r="H16" i="11"/>
  <c r="N16" i="11"/>
  <c r="H17" i="11"/>
  <c r="N17" i="11"/>
  <c r="H18" i="11"/>
  <c r="N18" i="11"/>
  <c r="H19" i="11"/>
  <c r="N19" i="11"/>
  <c r="H20" i="11"/>
  <c r="P14" i="10" l="1"/>
  <c r="I14" i="10"/>
  <c r="P13" i="10"/>
  <c r="I13" i="10"/>
  <c r="P12" i="10"/>
  <c r="I12" i="10"/>
  <c r="P11" i="10"/>
  <c r="I11" i="10"/>
  <c r="P10" i="10"/>
  <c r="I10" i="10"/>
  <c r="P9" i="10"/>
  <c r="I9" i="10"/>
  <c r="O15" i="9"/>
  <c r="P15" i="9" s="1"/>
  <c r="H15" i="9"/>
  <c r="O14" i="9"/>
  <c r="P14" i="9" s="1"/>
  <c r="H14" i="9"/>
  <c r="O13" i="9"/>
  <c r="P13" i="9" s="1"/>
  <c r="H13" i="9"/>
  <c r="O10" i="9"/>
  <c r="P10" i="9" s="1"/>
  <c r="H10" i="9"/>
  <c r="O12" i="9"/>
  <c r="P12" i="9" s="1"/>
  <c r="H12" i="9"/>
  <c r="O11" i="9"/>
  <c r="P11" i="9" s="1"/>
  <c r="H11" i="9"/>
  <c r="O9" i="9"/>
  <c r="P9" i="9" s="1"/>
  <c r="H9" i="9"/>
  <c r="N11" i="8" l="1"/>
  <c r="O11" i="8" s="1"/>
  <c r="G11" i="8"/>
  <c r="N9" i="8"/>
  <c r="O9" i="8" s="1"/>
  <c r="G9" i="8"/>
  <c r="N10" i="8"/>
  <c r="O10" i="8" s="1"/>
  <c r="G10" i="8"/>
  <c r="F9" i="7"/>
  <c r="R9" i="7"/>
  <c r="S9" i="7" s="1"/>
  <c r="F10" i="7"/>
  <c r="R10" i="7"/>
  <c r="S10" i="7" s="1"/>
  <c r="F11" i="7"/>
  <c r="R11" i="7"/>
  <c r="S11" i="7" s="1"/>
  <c r="F12" i="7"/>
  <c r="R12" i="7"/>
  <c r="S12" i="7" s="1"/>
  <c r="F13" i="7"/>
  <c r="R13" i="7"/>
  <c r="S13" i="7" s="1"/>
  <c r="F14" i="7"/>
  <c r="R14" i="7"/>
  <c r="S14" i="7" s="1"/>
  <c r="F15" i="7"/>
  <c r="R15" i="7"/>
  <c r="S15" i="7" s="1"/>
  <c r="F16" i="7"/>
  <c r="R16" i="7"/>
  <c r="S16" i="7" s="1"/>
  <c r="F17" i="7"/>
  <c r="R17" i="7"/>
  <c r="S17" i="7" s="1"/>
  <c r="F18" i="7"/>
  <c r="R18" i="7"/>
  <c r="S18" i="7" s="1"/>
  <c r="F19" i="7"/>
  <c r="F20" i="7"/>
  <c r="S31" i="6" l="1"/>
  <c r="T31" i="6" s="1"/>
  <c r="I31" i="6"/>
  <c r="S30" i="6"/>
  <c r="T30" i="6" s="1"/>
  <c r="I30" i="6"/>
  <c r="S29" i="6"/>
  <c r="T29" i="6" s="1"/>
  <c r="I29" i="6"/>
  <c r="S28" i="6"/>
  <c r="T28" i="6" s="1"/>
  <c r="I28" i="6"/>
  <c r="S27" i="6"/>
  <c r="T27" i="6" s="1"/>
  <c r="I27" i="6"/>
  <c r="S26" i="6"/>
  <c r="T26" i="6" s="1"/>
  <c r="I26" i="6"/>
  <c r="S25" i="6"/>
  <c r="T25" i="6" s="1"/>
  <c r="P25" i="6"/>
  <c r="Q25" i="6" s="1"/>
  <c r="I25" i="6"/>
  <c r="S24" i="6"/>
  <c r="T24" i="6" s="1"/>
  <c r="P24" i="6"/>
  <c r="Q24" i="6" s="1"/>
  <c r="I24" i="6"/>
  <c r="S23" i="6"/>
  <c r="T23" i="6" s="1"/>
  <c r="P23" i="6"/>
  <c r="Q23" i="6" s="1"/>
  <c r="I23" i="6"/>
  <c r="S22" i="6"/>
  <c r="T22" i="6" s="1"/>
  <c r="P22" i="6"/>
  <c r="Q22" i="6" s="1"/>
  <c r="I22" i="6"/>
  <c r="S21" i="6"/>
  <c r="T21" i="6" s="1"/>
  <c r="P21" i="6"/>
  <c r="Q21" i="6" s="1"/>
  <c r="I21" i="6"/>
  <c r="S20" i="6"/>
  <c r="T20" i="6" s="1"/>
  <c r="P20" i="6"/>
  <c r="Q20" i="6" s="1"/>
  <c r="I20" i="6"/>
  <c r="S19" i="6"/>
  <c r="T19" i="6" s="1"/>
  <c r="P19" i="6"/>
  <c r="Q19" i="6" s="1"/>
  <c r="I19" i="6"/>
  <c r="S18" i="6"/>
  <c r="T18" i="6" s="1"/>
  <c r="P18" i="6"/>
  <c r="Q18" i="6" s="1"/>
  <c r="I18" i="6"/>
  <c r="S17" i="6"/>
  <c r="T17" i="6" s="1"/>
  <c r="P17" i="6"/>
  <c r="Q17" i="6" s="1"/>
  <c r="I17" i="6"/>
  <c r="S13" i="6"/>
  <c r="T13" i="6" s="1"/>
  <c r="P13" i="6"/>
  <c r="Q13" i="6" s="1"/>
  <c r="I13" i="6"/>
  <c r="S12" i="6"/>
  <c r="T12" i="6" s="1"/>
  <c r="P12" i="6"/>
  <c r="Q12" i="6" s="1"/>
  <c r="I12" i="6"/>
  <c r="S11" i="6"/>
  <c r="T11" i="6" s="1"/>
  <c r="P11" i="6"/>
  <c r="Q11" i="6" s="1"/>
  <c r="I11" i="6"/>
  <c r="S10" i="6"/>
  <c r="T10" i="6" s="1"/>
  <c r="P10" i="6"/>
  <c r="Q10" i="6" s="1"/>
  <c r="I10" i="6"/>
  <c r="S9" i="6"/>
  <c r="T9" i="6" s="1"/>
  <c r="P9" i="6"/>
  <c r="I9" i="6"/>
  <c r="S36" i="5"/>
  <c r="T36" i="5" s="1"/>
  <c r="I36" i="5"/>
  <c r="S35" i="5"/>
  <c r="T35" i="5" s="1"/>
  <c r="I35" i="5"/>
  <c r="S34" i="5"/>
  <c r="T34" i="5" s="1"/>
  <c r="I34" i="5"/>
  <c r="S33" i="5"/>
  <c r="T33" i="5" s="1"/>
  <c r="I33" i="5"/>
  <c r="S32" i="5"/>
  <c r="T32" i="5" s="1"/>
  <c r="P32" i="5"/>
  <c r="Q32" i="5" s="1"/>
  <c r="I32" i="5"/>
  <c r="S31" i="5"/>
  <c r="T31" i="5" s="1"/>
  <c r="P31" i="5"/>
  <c r="Q31" i="5" s="1"/>
  <c r="I31" i="5"/>
  <c r="S30" i="5"/>
  <c r="T30" i="5" s="1"/>
  <c r="P30" i="5"/>
  <c r="Q30" i="5" s="1"/>
  <c r="I30" i="5"/>
  <c r="T29" i="5"/>
  <c r="P29" i="5"/>
  <c r="I29" i="5"/>
  <c r="S28" i="5"/>
  <c r="T28" i="5" s="1"/>
  <c r="P28" i="5"/>
  <c r="Q28" i="5" s="1"/>
  <c r="I28" i="5"/>
  <c r="S27" i="5"/>
  <c r="T27" i="5" s="1"/>
  <c r="P27" i="5"/>
  <c r="Q27" i="5" s="1"/>
  <c r="I27" i="5"/>
  <c r="S26" i="5"/>
  <c r="T26" i="5" s="1"/>
  <c r="P26" i="5"/>
  <c r="Q26" i="5" s="1"/>
  <c r="I26" i="5"/>
  <c r="S25" i="5"/>
  <c r="T25" i="5" s="1"/>
  <c r="P25" i="5"/>
  <c r="Q25" i="5" s="1"/>
  <c r="I25" i="5"/>
  <c r="S24" i="5"/>
  <c r="T24" i="5" s="1"/>
  <c r="P24" i="5"/>
  <c r="Q24" i="5" s="1"/>
  <c r="I24" i="5"/>
  <c r="S23" i="5"/>
  <c r="T23" i="5" s="1"/>
  <c r="P23" i="5"/>
  <c r="Q23" i="5" s="1"/>
  <c r="I23" i="5"/>
  <c r="S22" i="5"/>
  <c r="T22" i="5" s="1"/>
  <c r="P22" i="5"/>
  <c r="Q22" i="5" s="1"/>
  <c r="I22" i="5"/>
  <c r="S21" i="5"/>
  <c r="T21" i="5" s="1"/>
  <c r="P21" i="5"/>
  <c r="Q21" i="5" s="1"/>
  <c r="I21" i="5"/>
  <c r="S20" i="5"/>
  <c r="T20" i="5" s="1"/>
  <c r="P20" i="5"/>
  <c r="Q20" i="5" s="1"/>
  <c r="I20" i="5"/>
  <c r="S19" i="5"/>
  <c r="T19" i="5" s="1"/>
  <c r="P19" i="5"/>
  <c r="Q19" i="5" s="1"/>
  <c r="I19" i="5"/>
  <c r="S18" i="5"/>
  <c r="T18" i="5" s="1"/>
  <c r="P18" i="5"/>
  <c r="Q18" i="5" s="1"/>
  <c r="I18" i="5"/>
  <c r="S17" i="5"/>
  <c r="T17" i="5" s="1"/>
  <c r="P17" i="5"/>
  <c r="Q17" i="5" s="1"/>
  <c r="I17" i="5"/>
  <c r="S13" i="5"/>
  <c r="T13" i="5" s="1"/>
  <c r="P13" i="5"/>
  <c r="Q13" i="5" s="1"/>
  <c r="I13" i="5"/>
  <c r="S12" i="5"/>
  <c r="T12" i="5" s="1"/>
  <c r="P12" i="5"/>
  <c r="Q12" i="5" s="1"/>
  <c r="I12" i="5"/>
  <c r="S11" i="5"/>
  <c r="T11" i="5" s="1"/>
  <c r="P11" i="5"/>
  <c r="Q11" i="5" s="1"/>
  <c r="I11" i="5"/>
  <c r="S10" i="5"/>
  <c r="T10" i="5" s="1"/>
  <c r="P10" i="5"/>
  <c r="Q10" i="5" s="1"/>
  <c r="I10" i="5"/>
  <c r="S9" i="5"/>
  <c r="T9" i="5" s="1"/>
  <c r="P9" i="5"/>
  <c r="Q9" i="5" s="1"/>
  <c r="I9" i="5"/>
  <c r="F9" i="4" l="1"/>
  <c r="R9" i="4"/>
  <c r="S9" i="4" s="1"/>
  <c r="F10" i="4"/>
  <c r="R10" i="4"/>
  <c r="S10" i="4" s="1"/>
  <c r="F11" i="4"/>
  <c r="R11" i="4"/>
  <c r="S11" i="4" s="1"/>
  <c r="F12" i="4"/>
  <c r="R12" i="4"/>
  <c r="S12" i="4" s="1"/>
  <c r="F13" i="4"/>
  <c r="R13" i="4"/>
  <c r="S13" i="4"/>
  <c r="F14" i="4"/>
  <c r="R14" i="4"/>
  <c r="S14" i="4" s="1"/>
  <c r="F15" i="4"/>
  <c r="R15" i="4"/>
  <c r="S15" i="4"/>
  <c r="F16" i="4"/>
  <c r="R16" i="4"/>
  <c r="S16" i="4" s="1"/>
  <c r="F17" i="4"/>
  <c r="F18" i="4"/>
  <c r="F19" i="4"/>
  <c r="F9" i="3" l="1"/>
  <c r="T9" i="3"/>
  <c r="F10" i="3"/>
  <c r="F11" i="3"/>
  <c r="U10" i="1" l="1"/>
  <c r="F10" i="1"/>
  <c r="U9" i="1"/>
  <c r="F9" i="1"/>
</calcChain>
</file>

<file path=xl/sharedStrings.xml><?xml version="1.0" encoding="utf-8"?>
<sst xmlns="http://schemas.openxmlformats.org/spreadsheetml/2006/main" count="1740" uniqueCount="257">
  <si>
    <t>Lietuvos aklųjų ir silpnaregių atvirasis lengvosios atletikos uždarų patalpų čempionatas</t>
  </si>
  <si>
    <t>Kaunas, 2017-03-04</t>
  </si>
  <si>
    <t>Šuolis į aukštį moterims</t>
  </si>
  <si>
    <t>Vieta</t>
  </si>
  <si>
    <t>Nr.</t>
  </si>
  <si>
    <t>Vardas</t>
  </si>
  <si>
    <t>Pavardė</t>
  </si>
  <si>
    <t>Gim. data</t>
  </si>
  <si>
    <t>Amž.</t>
  </si>
  <si>
    <t>Gr.</t>
  </si>
  <si>
    <t>Klubas</t>
  </si>
  <si>
    <t>Miestas</t>
  </si>
  <si>
    <t>Koef.</t>
  </si>
  <si>
    <t>Aukštis</t>
  </si>
  <si>
    <t>Rez.</t>
  </si>
  <si>
    <t>Rez. su koef.</t>
  </si>
  <si>
    <t>Treneris</t>
  </si>
  <si>
    <t>S</t>
  </si>
  <si>
    <t>Gluosnė</t>
  </si>
  <si>
    <t>Norkutė</t>
  </si>
  <si>
    <t>B2</t>
  </si>
  <si>
    <t>Šaltinis</t>
  </si>
  <si>
    <t>Vilnius</t>
  </si>
  <si>
    <t>o</t>
  </si>
  <si>
    <t>xxx</t>
  </si>
  <si>
    <t>savarankiškai</t>
  </si>
  <si>
    <t>Kristina</t>
  </si>
  <si>
    <t>Mačiutaitė</t>
  </si>
  <si>
    <t>B2/3</t>
  </si>
  <si>
    <t>Parolimpietis</t>
  </si>
  <si>
    <t>Kaunas</t>
  </si>
  <si>
    <t>xo</t>
  </si>
  <si>
    <t>LIETUVOS AKLŲJŲ IR SILPNAREGIŲ</t>
  </si>
  <si>
    <t>SUAUGUSIŲJŲ LENGVOSIOS ATLETIKOS</t>
  </si>
  <si>
    <t>ATVIRASIS ŽIEMOS ČEMPIONATAS</t>
  </si>
  <si>
    <t>Varžybų vyriausiasis teisėjas</t>
  </si>
  <si>
    <t>Varžybų vyriausioji sekretorė</t>
  </si>
  <si>
    <t>2017 m. kovo 4-5 d.</t>
  </si>
  <si>
    <t>Savarankiškai</t>
  </si>
  <si>
    <t>DNS</t>
  </si>
  <si>
    <t>B 2/3</t>
  </si>
  <si>
    <t>Miliauskas</t>
  </si>
  <si>
    <t>Aivaras</t>
  </si>
  <si>
    <t>J.Tribienė</t>
  </si>
  <si>
    <t>Šiauliai</t>
  </si>
  <si>
    <t>Perkūnas</t>
  </si>
  <si>
    <t>Eigminas</t>
  </si>
  <si>
    <t>Juozas</t>
  </si>
  <si>
    <t>Šarūnas</t>
  </si>
  <si>
    <t>B3</t>
  </si>
  <si>
    <t>Bareikis</t>
  </si>
  <si>
    <t>Osvaldas</t>
  </si>
  <si>
    <t>Šuolis į aukštį vyrams</t>
  </si>
  <si>
    <t>Žvirgždienė</t>
  </si>
  <si>
    <t>Jolanta</t>
  </si>
  <si>
    <t>Sveikata</t>
  </si>
  <si>
    <t>Urbonienė</t>
  </si>
  <si>
    <t>Edita</t>
  </si>
  <si>
    <t>Klaipėda</t>
  </si>
  <si>
    <t>Pamarys</t>
  </si>
  <si>
    <t>Jelena</t>
  </si>
  <si>
    <t>Skripkaitytė</t>
  </si>
  <si>
    <t>Marija</t>
  </si>
  <si>
    <t>X</t>
  </si>
  <si>
    <t>Panevėžys</t>
  </si>
  <si>
    <t>Šviesa</t>
  </si>
  <si>
    <t>Ardavičienė</t>
  </si>
  <si>
    <t>Jūratė</t>
  </si>
  <si>
    <t>Dobravolskaja</t>
  </si>
  <si>
    <t>Oksana</t>
  </si>
  <si>
    <t>-</t>
  </si>
  <si>
    <t>Bužaitė</t>
  </si>
  <si>
    <t>B 3</t>
  </si>
  <si>
    <t>Merkelienė</t>
  </si>
  <si>
    <t>Asta</t>
  </si>
  <si>
    <t>Urbonaitė</t>
  </si>
  <si>
    <t>Viktorija</t>
  </si>
  <si>
    <t>MES</t>
  </si>
  <si>
    <t>Bakanovaitė</t>
  </si>
  <si>
    <t xml:space="preserve">Svetlana </t>
  </si>
  <si>
    <t>Eilė</t>
  </si>
  <si>
    <t>Bandymai</t>
  </si>
  <si>
    <t>Rutulio stūmimas moterims</t>
  </si>
  <si>
    <t>LIETUVOS AKLŲJŲ IR SILPNAREGIŲ LENGVOSIOS ATLETIKOS UŽDARŲ PATALPŲ ČEMPIONATAS</t>
  </si>
  <si>
    <t>60 m bėgimas vyrams</t>
  </si>
  <si>
    <t>Finalas</t>
  </si>
  <si>
    <t>Vet. koef.</t>
  </si>
  <si>
    <t>Vet. rez.</t>
  </si>
  <si>
    <t>JN</t>
  </si>
  <si>
    <t>JA</t>
  </si>
  <si>
    <t>V</t>
  </si>
  <si>
    <t>Martynas</t>
  </si>
  <si>
    <t>Janulčikas</t>
  </si>
  <si>
    <t>D. Grigienė</t>
  </si>
  <si>
    <t>Petras</t>
  </si>
  <si>
    <t>Krapikas</t>
  </si>
  <si>
    <t>A.Buliuolis</t>
  </si>
  <si>
    <t>Mindaugas</t>
  </si>
  <si>
    <t>Triušys</t>
  </si>
  <si>
    <t>Žygimantas</t>
  </si>
  <si>
    <t>Matusevičius</t>
  </si>
  <si>
    <t>Pranas</t>
  </si>
  <si>
    <t>Pliuška</t>
  </si>
  <si>
    <t>B1</t>
  </si>
  <si>
    <t>S. Sokolovas</t>
  </si>
  <si>
    <t>Rokas</t>
  </si>
  <si>
    <t>Ažubalis</t>
  </si>
  <si>
    <t>J. Auga</t>
  </si>
  <si>
    <t>Tomas</t>
  </si>
  <si>
    <t>Žilinskas</t>
  </si>
  <si>
    <t>Vyžuonaitis</t>
  </si>
  <si>
    <t>Utena</t>
  </si>
  <si>
    <t>Jakubauskas</t>
  </si>
  <si>
    <t>Michailas</t>
  </si>
  <si>
    <t>Smirnovas</t>
  </si>
  <si>
    <t>Darius</t>
  </si>
  <si>
    <t>Vaitkevičius</t>
  </si>
  <si>
    <t>Zigmantas</t>
  </si>
  <si>
    <t>Rimkus</t>
  </si>
  <si>
    <t>Anicetas</t>
  </si>
  <si>
    <t>Stankūnas</t>
  </si>
  <si>
    <t>B 2</t>
  </si>
  <si>
    <t>Dvylaitis</t>
  </si>
  <si>
    <t>Paulius</t>
  </si>
  <si>
    <t>Lėveris</t>
  </si>
  <si>
    <t>L. Balsys</t>
  </si>
  <si>
    <t>Vytautas</t>
  </si>
  <si>
    <t>Vitalijus</t>
  </si>
  <si>
    <t>Triberžis</t>
  </si>
  <si>
    <t>Vincas</t>
  </si>
  <si>
    <t>Nikitinas</t>
  </si>
  <si>
    <t>Deividas</t>
  </si>
  <si>
    <t>Pliavgo</t>
  </si>
  <si>
    <t>Balys</t>
  </si>
  <si>
    <t>Trinkūnas</t>
  </si>
  <si>
    <t>Ivan</t>
  </si>
  <si>
    <t>Bolšakov</t>
  </si>
  <si>
    <t>Mikas</t>
  </si>
  <si>
    <t>Pareigis</t>
  </si>
  <si>
    <t>Ernestas</t>
  </si>
  <si>
    <t>Uriupinas</t>
  </si>
  <si>
    <t>Mantas</t>
  </si>
  <si>
    <t>Antropikas</t>
  </si>
  <si>
    <t>Augustas</t>
  </si>
  <si>
    <t>Girnys</t>
  </si>
  <si>
    <t>60 m bėgimas moterims</t>
  </si>
  <si>
    <t>R</t>
  </si>
  <si>
    <t>Sigita</t>
  </si>
  <si>
    <t>Markevičienė</t>
  </si>
  <si>
    <t>Monika</t>
  </si>
  <si>
    <t>Aželionytė</t>
  </si>
  <si>
    <t>J. Miliauskas</t>
  </si>
  <si>
    <t>Aušra</t>
  </si>
  <si>
    <t>Rimeikytė</t>
  </si>
  <si>
    <t>Ingrida</t>
  </si>
  <si>
    <t>Nikitinienė</t>
  </si>
  <si>
    <t>Elena</t>
  </si>
  <si>
    <t>Dinienė</t>
  </si>
  <si>
    <t>Daiva</t>
  </si>
  <si>
    <t>Mačiutienė</t>
  </si>
  <si>
    <t>Savarankškai</t>
  </si>
  <si>
    <t>Jūrate</t>
  </si>
  <si>
    <t>Bazarienė-Satkūnienė</t>
  </si>
  <si>
    <t>Marolė</t>
  </si>
  <si>
    <t>Mankienė</t>
  </si>
  <si>
    <t>Ilona</t>
  </si>
  <si>
    <t>Mielkaitytė</t>
  </si>
  <si>
    <t>Aušrinė</t>
  </si>
  <si>
    <t>Stočkuvienė</t>
  </si>
  <si>
    <t>Vanda</t>
  </si>
  <si>
    <t>Vežbavičiūtė</t>
  </si>
  <si>
    <t>Vansevičius</t>
  </si>
  <si>
    <t>Rimvydas</t>
  </si>
  <si>
    <t>R. Rokienė</t>
  </si>
  <si>
    <t>Sebežovas</t>
  </si>
  <si>
    <t>Erikas</t>
  </si>
  <si>
    <t>Par\olimpietis</t>
  </si>
  <si>
    <t>B4</t>
  </si>
  <si>
    <t>Dambrauskas</t>
  </si>
  <si>
    <t>Paplauskas</t>
  </si>
  <si>
    <t xml:space="preserve">Julius </t>
  </si>
  <si>
    <t>Kalvelis</t>
  </si>
  <si>
    <t>Streigys</t>
  </si>
  <si>
    <t>Julius</t>
  </si>
  <si>
    <t>Urbonas</t>
  </si>
  <si>
    <t>Rolandas</t>
  </si>
  <si>
    <t>Rutulio stūmimas vyrams</t>
  </si>
  <si>
    <t>1500 m bėgimas moterims</t>
  </si>
  <si>
    <t>Rezultatas</t>
  </si>
  <si>
    <t>Garunkšnytė</t>
  </si>
  <si>
    <t>J.Garalevičius</t>
  </si>
  <si>
    <t>1500 m bėgimas vyrams</t>
  </si>
  <si>
    <t>Saulius</t>
  </si>
  <si>
    <t>Leonavičius</t>
  </si>
  <si>
    <t>Kęstutis</t>
  </si>
  <si>
    <t>Bartkėnas</t>
  </si>
  <si>
    <t>Alfredas</t>
  </si>
  <si>
    <t>Bystrickis</t>
  </si>
  <si>
    <t>D.Grigienė</t>
  </si>
  <si>
    <t>Povilas</t>
  </si>
  <si>
    <t>Gytis</t>
  </si>
  <si>
    <t>Jakštas</t>
  </si>
  <si>
    <t>Arvydas</t>
  </si>
  <si>
    <t>Markevičius</t>
  </si>
  <si>
    <t>400 m bėgimas moterims</t>
  </si>
  <si>
    <t>Oreta</t>
  </si>
  <si>
    <t>Strazdauskaitė</t>
  </si>
  <si>
    <t>Brazdeikis</t>
  </si>
  <si>
    <t>Gintaras</t>
  </si>
  <si>
    <t>Kriaučiūnas</t>
  </si>
  <si>
    <t>Simonas</t>
  </si>
  <si>
    <t>Našlenis</t>
  </si>
  <si>
    <t>Skripkaitis</t>
  </si>
  <si>
    <t>Marius</t>
  </si>
  <si>
    <t>400 m bėgimas vyrams</t>
  </si>
  <si>
    <t>Kaunas, 2017-03-05</t>
  </si>
  <si>
    <t>200 m bėgimas vyrams</t>
  </si>
  <si>
    <t>200 m bėgimas moterims</t>
  </si>
  <si>
    <r>
      <t>Sto</t>
    </r>
    <r>
      <rPr>
        <b/>
        <sz val="10"/>
        <rFont val="Times New Roman"/>
        <family val="1"/>
        <charset val="186"/>
      </rPr>
      <t>č</t>
    </r>
    <r>
      <rPr>
        <b/>
        <sz val="10"/>
        <rFont val="Times New Roman"/>
        <family val="1"/>
      </rPr>
      <t>kuvienė</t>
    </r>
  </si>
  <si>
    <t>_</t>
  </si>
  <si>
    <t>Šuolis į tolį moterims</t>
  </si>
  <si>
    <t>4 kg.</t>
  </si>
  <si>
    <t>3 kg.</t>
  </si>
  <si>
    <t>Bartkėnienė</t>
  </si>
  <si>
    <t>Diana</t>
  </si>
  <si>
    <t>Girnienė</t>
  </si>
  <si>
    <t>Roma</t>
  </si>
  <si>
    <t>Sidaravičiūtė</t>
  </si>
  <si>
    <t>Rūta</t>
  </si>
  <si>
    <t>Įrankio svoris</t>
  </si>
  <si>
    <t>Rutulio stūmimas moterims veteranėms</t>
  </si>
  <si>
    <t>800 m bėgimas moterims</t>
  </si>
  <si>
    <t>800 m bėgimas vyrams</t>
  </si>
  <si>
    <t>DNF</t>
  </si>
  <si>
    <t>3000 m bėgimas moterims</t>
  </si>
  <si>
    <t>3000 m bėgimas vyrams</t>
  </si>
  <si>
    <t>7,257 kg.</t>
  </si>
  <si>
    <t>6 kg.</t>
  </si>
  <si>
    <t xml:space="preserve">5 kg. </t>
  </si>
  <si>
    <t>5 kg.</t>
  </si>
  <si>
    <t>Trumpelis</t>
  </si>
  <si>
    <t>Edmundas</t>
  </si>
  <si>
    <t>Rutulio stūmimas vyrams veteranams</t>
  </si>
  <si>
    <t>Devainis</t>
  </si>
  <si>
    <t>Simas</t>
  </si>
  <si>
    <t>Rutulio stūmimas vyrams JN</t>
  </si>
  <si>
    <t>400 m bėgimas moterims veteranėms</t>
  </si>
  <si>
    <t>Bagdonas</t>
  </si>
  <si>
    <t>Remigijus</t>
  </si>
  <si>
    <t>Girnius</t>
  </si>
  <si>
    <t>Šuolis į tolį vyrams</t>
  </si>
  <si>
    <t>Stančiauskas</t>
  </si>
  <si>
    <t>Stanislovas</t>
  </si>
  <si>
    <t>400 m bėgimas vyrams veteranams</t>
  </si>
  <si>
    <t>NINA GEDGAUDIENĖ</t>
  </si>
  <si>
    <t>SANDRA NAVICKAITĖ</t>
  </si>
  <si>
    <t>Atrankos bėg.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</si>
</sst>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yyyy\-mm\-dd"/>
    <numFmt numFmtId="165" formatCode="yy"/>
    <numFmt numFmtId="166" formatCode="0.0000"/>
    <numFmt numFmtId="167" formatCode="m:ss.00"/>
    <numFmt numFmtId="168" formatCode="0.0"/>
    <numFmt numFmtId="169" formatCode="mm:ss.00"/>
  </numFmts>
  <fonts count="56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8"/>
      <name val="Arial"/>
      <family val="2"/>
      <charset val="186"/>
    </font>
    <font>
      <sz val="7"/>
      <name val="Times New Roman"/>
      <family val="1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color indexed="8"/>
      <name val="Arial"/>
      <family val="2"/>
    </font>
    <font>
      <sz val="10"/>
      <name val="Arial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2"/>
      <name val="Arial"/>
      <family val="2"/>
      <charset val="186"/>
    </font>
    <font>
      <b/>
      <sz val="9"/>
      <name val="Arial"/>
      <family val="2"/>
      <charset val="186"/>
    </font>
    <font>
      <sz val="7"/>
      <name val="Arial"/>
      <family val="2"/>
      <charset val="186"/>
    </font>
    <font>
      <b/>
      <sz val="10"/>
      <name val="Arial"/>
      <family val="2"/>
      <charset val="186"/>
    </font>
    <font>
      <sz val="7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4"/>
      <name val="Arial"/>
      <family val="2"/>
      <charset val="186"/>
    </font>
    <font>
      <sz val="16"/>
      <name val="Arial"/>
      <family val="2"/>
      <charset val="186"/>
    </font>
    <font>
      <b/>
      <sz val="12"/>
      <name val="Arial"/>
      <family val="2"/>
    </font>
    <font>
      <sz val="10"/>
      <name val="Arial"/>
      <charset val="186"/>
    </font>
    <font>
      <sz val="10"/>
      <color rgb="FFFF0000"/>
      <name val="Times New Roman"/>
      <family val="1"/>
    </font>
    <font>
      <b/>
      <sz val="8"/>
      <name val="Times New Roman"/>
      <family val="1"/>
      <charset val="186"/>
    </font>
    <font>
      <b/>
      <sz val="7"/>
      <name val="Arial"/>
      <family val="2"/>
      <charset val="186"/>
    </font>
    <font>
      <b/>
      <sz val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3" tint="0.7999511703848384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1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0" applyNumberFormat="0" applyAlignment="0" applyProtection="0"/>
    <xf numFmtId="0" fontId="19" fillId="21" borderId="11" applyNumberFormat="0" applyAlignment="0" applyProtection="0"/>
    <xf numFmtId="0" fontId="20" fillId="7" borderId="10" applyNumberFormat="0" applyAlignment="0" applyProtection="0"/>
    <xf numFmtId="0" fontId="21" fillId="0" borderId="12" applyNumberFormat="0" applyFill="0" applyAlignment="0" applyProtection="0"/>
    <xf numFmtId="0" fontId="22" fillId="22" borderId="0" applyNumberFormat="0" applyBorder="0" applyAlignment="0" applyProtection="0"/>
    <xf numFmtId="0" fontId="1" fillId="0" borderId="0"/>
    <xf numFmtId="0" fontId="1" fillId="0" borderId="0"/>
    <xf numFmtId="0" fontId="23" fillId="0" borderId="0"/>
    <xf numFmtId="0" fontId="3" fillId="0" borderId="0"/>
    <xf numFmtId="0" fontId="1" fillId="0" borderId="0"/>
    <xf numFmtId="0" fontId="1" fillId="0" borderId="0"/>
    <xf numFmtId="0" fontId="3" fillId="23" borderId="13" applyNumberFormat="0" applyFont="0" applyAlignment="0" applyProtection="0"/>
    <xf numFmtId="0" fontId="1" fillId="0" borderId="0"/>
    <xf numFmtId="0" fontId="24" fillId="0" borderId="0"/>
    <xf numFmtId="0" fontId="30" fillId="0" borderId="17" applyNumberFormat="0" applyFill="0" applyAlignment="0" applyProtection="0"/>
    <xf numFmtId="0" fontId="31" fillId="0" borderId="18" applyNumberFormat="0" applyFill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32" fillId="0" borderId="19" applyNumberFormat="0" applyFill="0" applyAlignment="0" applyProtection="0"/>
    <xf numFmtId="0" fontId="32" fillId="0" borderId="0" applyNumberFormat="0" applyFill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3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34" fillId="4" borderId="0" applyNumberFormat="0" applyBorder="0" applyAlignment="0" applyProtection="0"/>
    <xf numFmtId="0" fontId="35" fillId="0" borderId="0" applyNumberFormat="0" applyFill="0" applyBorder="0" applyAlignment="0" applyProtection="0"/>
    <xf numFmtId="0" fontId="36" fillId="20" borderId="20" applyNumberFormat="0" applyAlignment="0" applyProtection="0"/>
    <xf numFmtId="0" fontId="20" fillId="7" borderId="10" applyNumberFormat="0" applyAlignment="0" applyProtection="0"/>
    <xf numFmtId="0" fontId="22" fillId="22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3" fillId="23" borderId="13" applyNumberFormat="0" applyFont="0" applyAlignment="0" applyProtection="0"/>
    <xf numFmtId="0" fontId="37" fillId="0" borderId="0" applyNumberFormat="0" applyFill="0" applyBorder="0" applyAlignment="0" applyProtection="0"/>
    <xf numFmtId="0" fontId="18" fillId="20" borderId="10" applyNumberFormat="0" applyAlignment="0" applyProtection="0"/>
    <xf numFmtId="0" fontId="38" fillId="0" borderId="21" applyNumberFormat="0" applyFill="0" applyAlignment="0" applyProtection="0"/>
    <xf numFmtId="0" fontId="21" fillId="0" borderId="12" applyNumberFormat="0" applyFill="0" applyAlignment="0" applyProtection="0"/>
    <xf numFmtId="0" fontId="19" fillId="21" borderId="11" applyNumberFormat="0" applyAlignment="0" applyProtection="0"/>
    <xf numFmtId="0" fontId="51" fillId="0" borderId="0"/>
    <xf numFmtId="0" fontId="51" fillId="0" borderId="0"/>
  </cellStyleXfs>
  <cellXfs count="473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vertical="top" wrapText="1"/>
    </xf>
    <xf numFmtId="0" fontId="1" fillId="0" borderId="0" xfId="1" applyFont="1" applyAlignment="1">
      <alignment horizontal="left"/>
    </xf>
    <xf numFmtId="0" fontId="3" fillId="0" borderId="0" xfId="1" applyFont="1" applyAlignment="1">
      <alignment horizontal="right" wrapText="1"/>
    </xf>
    <xf numFmtId="0" fontId="3" fillId="0" borderId="0" xfId="1" applyFont="1" applyAlignment="1">
      <alignment horizontal="left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2" fontId="7" fillId="0" borderId="5" xfId="1" applyNumberFormat="1" applyFont="1" applyBorder="1" applyAlignment="1">
      <alignment horizontal="center" vertical="center" wrapText="1"/>
    </xf>
    <xf numFmtId="49" fontId="7" fillId="0" borderId="5" xfId="1" applyNumberFormat="1" applyFont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right" vertical="center"/>
    </xf>
    <xf numFmtId="0" fontId="9" fillId="0" borderId="9" xfId="1" applyFont="1" applyFill="1" applyBorder="1" applyAlignment="1">
      <alignment horizontal="left" vertical="center"/>
    </xf>
    <xf numFmtId="164" fontId="10" fillId="0" borderId="4" xfId="1" applyNumberFormat="1" applyFont="1" applyBorder="1" applyAlignment="1">
      <alignment horizontal="right" vertical="center"/>
    </xf>
    <xf numFmtId="165" fontId="11" fillId="0" borderId="4" xfId="1" applyNumberFormat="1" applyFont="1" applyBorder="1" applyAlignment="1">
      <alignment horizontal="center" vertical="center"/>
    </xf>
    <xf numFmtId="0" fontId="12" fillId="0" borderId="4" xfId="1" applyFont="1" applyFill="1" applyBorder="1" applyAlignment="1">
      <alignment horizontal="left" vertical="center"/>
    </xf>
    <xf numFmtId="0" fontId="12" fillId="0" borderId="4" xfId="1" applyFont="1" applyFill="1" applyBorder="1" applyAlignment="1">
      <alignment horizontal="center" vertical="center"/>
    </xf>
    <xf numFmtId="2" fontId="13" fillId="0" borderId="4" xfId="1" applyNumberFormat="1" applyFont="1" applyBorder="1" applyAlignment="1">
      <alignment horizontal="center" vertical="center"/>
    </xf>
    <xf numFmtId="2" fontId="14" fillId="0" borderId="4" xfId="1" applyNumberFormat="1" applyFont="1" applyBorder="1" applyAlignment="1">
      <alignment horizontal="center" vertical="center"/>
    </xf>
    <xf numFmtId="166" fontId="14" fillId="0" borderId="4" xfId="1" applyNumberFormat="1" applyFont="1" applyBorder="1" applyAlignment="1">
      <alignment horizontal="center" vertical="center"/>
    </xf>
    <xf numFmtId="2" fontId="6" fillId="0" borderId="4" xfId="1" applyNumberFormat="1" applyFont="1" applyBorder="1" applyAlignment="1">
      <alignment horizontal="center" vertical="center"/>
    </xf>
    <xf numFmtId="2" fontId="3" fillId="0" borderId="4" xfId="1" applyNumberFormat="1" applyFont="1" applyBorder="1" applyAlignment="1">
      <alignment horizontal="center" vertical="center"/>
    </xf>
    <xf numFmtId="2" fontId="3" fillId="0" borderId="4" xfId="1" applyNumberFormat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/>
    </xf>
    <xf numFmtId="49" fontId="8" fillId="0" borderId="0" xfId="1" applyNumberFormat="1" applyFont="1" applyFill="1" applyAlignment="1">
      <alignment horizontal="center"/>
    </xf>
    <xf numFmtId="0" fontId="8" fillId="0" borderId="14" xfId="40" applyFont="1" applyBorder="1"/>
    <xf numFmtId="0" fontId="8" fillId="0" borderId="0" xfId="40" applyFont="1"/>
    <xf numFmtId="0" fontId="25" fillId="0" borderId="0" xfId="40" applyFont="1"/>
    <xf numFmtId="0" fontId="26" fillId="0" borderId="0" xfId="40" applyFont="1"/>
    <xf numFmtId="0" fontId="27" fillId="0" borderId="0" xfId="40" applyFont="1"/>
    <xf numFmtId="0" fontId="8" fillId="0" borderId="15" xfId="40" applyFont="1" applyBorder="1"/>
    <xf numFmtId="0" fontId="8" fillId="0" borderId="0" xfId="40" applyFont="1" applyBorder="1"/>
    <xf numFmtId="0" fontId="28" fillId="0" borderId="0" xfId="40" applyFont="1"/>
    <xf numFmtId="49" fontId="25" fillId="0" borderId="0" xfId="40" applyNumberFormat="1" applyFont="1"/>
    <xf numFmtId="0" fontId="8" fillId="0" borderId="16" xfId="40" applyFont="1" applyBorder="1"/>
    <xf numFmtId="0" fontId="8" fillId="0" borderId="5" xfId="40" applyFont="1" applyBorder="1"/>
    <xf numFmtId="0" fontId="29" fillId="0" borderId="0" xfId="40" applyFont="1"/>
    <xf numFmtId="166" fontId="39" fillId="0" borderId="4" xfId="1" applyNumberFormat="1" applyFont="1" applyBorder="1" applyAlignment="1">
      <alignment horizontal="center" vertical="center"/>
    </xf>
    <xf numFmtId="2" fontId="39" fillId="0" borderId="4" xfId="1" applyNumberFormat="1" applyFont="1" applyBorder="1" applyAlignment="1">
      <alignment horizontal="center" vertical="center"/>
    </xf>
    <xf numFmtId="0" fontId="1" fillId="0" borderId="0" xfId="1" applyFont="1"/>
    <xf numFmtId="0" fontId="1" fillId="0" borderId="0" xfId="1" applyFont="1" applyAlignment="1">
      <alignment horizontal="right" wrapText="1"/>
    </xf>
    <xf numFmtId="0" fontId="39" fillId="0" borderId="0" xfId="1" applyFont="1" applyAlignment="1">
      <alignment vertical="top" wrapText="1"/>
    </xf>
    <xf numFmtId="0" fontId="1" fillId="0" borderId="0" xfId="37" applyFont="1"/>
    <xf numFmtId="0" fontId="1" fillId="0" borderId="0" xfId="37" applyFont="1" applyAlignment="1">
      <alignment vertical="center"/>
    </xf>
    <xf numFmtId="2" fontId="41" fillId="0" borderId="4" xfId="37" applyNumberFormat="1" applyFont="1" applyFill="1" applyBorder="1" applyAlignment="1">
      <alignment horizontal="left" vertical="center"/>
    </xf>
    <xf numFmtId="2" fontId="1" fillId="0" borderId="4" xfId="37" applyNumberFormat="1" applyFont="1" applyFill="1" applyBorder="1" applyAlignment="1">
      <alignment horizontal="center" vertical="center"/>
    </xf>
    <xf numFmtId="2" fontId="42" fillId="0" borderId="4" xfId="37" applyNumberFormat="1" applyFont="1" applyFill="1" applyBorder="1" applyAlignment="1">
      <alignment horizontal="center" vertical="center"/>
    </xf>
    <xf numFmtId="2" fontId="41" fillId="0" borderId="4" xfId="37" applyNumberFormat="1" applyFont="1" applyFill="1" applyBorder="1" applyAlignment="1">
      <alignment horizontal="center" vertical="center"/>
    </xf>
    <xf numFmtId="1" fontId="41" fillId="0" borderId="4" xfId="37" applyNumberFormat="1" applyFont="1" applyFill="1" applyBorder="1" applyAlignment="1">
      <alignment horizontal="center" vertical="center"/>
    </xf>
    <xf numFmtId="0" fontId="43" fillId="0" borderId="4" xfId="37" applyFont="1" applyFill="1" applyBorder="1" applyAlignment="1">
      <alignment horizontal="center" vertical="center"/>
    </xf>
    <xf numFmtId="0" fontId="43" fillId="0" borderId="4" xfId="37" applyFont="1" applyFill="1" applyBorder="1" applyAlignment="1">
      <alignment horizontal="left" vertical="center"/>
    </xf>
    <xf numFmtId="49" fontId="44" fillId="0" borderId="4" xfId="37" applyNumberFormat="1" applyFont="1" applyFill="1" applyBorder="1" applyAlignment="1">
      <alignment horizontal="left" vertical="center"/>
    </xf>
    <xf numFmtId="165" fontId="11" fillId="0" borderId="4" xfId="37" applyNumberFormat="1" applyFont="1" applyFill="1" applyBorder="1" applyAlignment="1">
      <alignment horizontal="center" vertical="center"/>
    </xf>
    <xf numFmtId="164" fontId="45" fillId="0" borderId="4" xfId="37" applyNumberFormat="1" applyFont="1" applyFill="1" applyBorder="1" applyAlignment="1">
      <alignment horizontal="center" vertical="center"/>
    </xf>
    <xf numFmtId="0" fontId="46" fillId="0" borderId="9" xfId="37" applyFont="1" applyFill="1" applyBorder="1" applyAlignment="1">
      <alignment horizontal="left" vertical="center"/>
    </xf>
    <xf numFmtId="0" fontId="47" fillId="0" borderId="8" xfId="37" applyFont="1" applyFill="1" applyBorder="1" applyAlignment="1">
      <alignment horizontal="right" vertical="center"/>
    </xf>
    <xf numFmtId="0" fontId="47" fillId="0" borderId="4" xfId="37" applyFont="1" applyFill="1" applyBorder="1" applyAlignment="1">
      <alignment horizontal="center" vertical="center"/>
    </xf>
    <xf numFmtId="0" fontId="42" fillId="0" borderId="4" xfId="37" applyNumberFormat="1" applyFont="1" applyBorder="1" applyAlignment="1">
      <alignment horizontal="center" vertical="center"/>
    </xf>
    <xf numFmtId="0" fontId="40" fillId="0" borderId="5" xfId="37" applyFont="1" applyBorder="1" applyAlignment="1">
      <alignment horizontal="center" vertical="center" wrapText="1"/>
    </xf>
    <xf numFmtId="0" fontId="1" fillId="0" borderId="0" xfId="37" applyFont="1" applyBorder="1" applyAlignment="1">
      <alignment horizontal="center" vertical="center"/>
    </xf>
    <xf numFmtId="0" fontId="42" fillId="0" borderId="0" xfId="37" applyFont="1" applyAlignment="1">
      <alignment vertical="center"/>
    </xf>
    <xf numFmtId="0" fontId="48" fillId="0" borderId="0" xfId="37" applyFont="1" applyAlignment="1">
      <alignment vertical="center"/>
    </xf>
    <xf numFmtId="0" fontId="1" fillId="0" borderId="0" xfId="37" applyFont="1" applyAlignment="1">
      <alignment horizontal="right" wrapText="1"/>
    </xf>
    <xf numFmtId="0" fontId="1" fillId="0" borderId="0" xfId="37" applyFont="1" applyAlignment="1">
      <alignment horizontal="left"/>
    </xf>
    <xf numFmtId="0" fontId="39" fillId="0" borderId="0" xfId="37" applyFont="1" applyAlignment="1">
      <alignment vertical="top" wrapText="1"/>
    </xf>
    <xf numFmtId="0" fontId="49" fillId="0" borderId="0" xfId="37" applyFont="1"/>
    <xf numFmtId="0" fontId="4" fillId="0" borderId="0" xfId="37" applyFont="1" applyAlignment="1">
      <alignment vertical="top" wrapText="1"/>
    </xf>
    <xf numFmtId="0" fontId="1" fillId="0" borderId="0" xfId="37" applyFont="1" applyFill="1"/>
    <xf numFmtId="0" fontId="5" fillId="0" borderId="0" xfId="37" applyFont="1" applyAlignment="1">
      <alignment vertical="center"/>
    </xf>
    <xf numFmtId="0" fontId="1" fillId="0" borderId="0" xfId="37" applyFont="1" applyFill="1" applyAlignment="1">
      <alignment vertical="center"/>
    </xf>
    <xf numFmtId="0" fontId="6" fillId="0" borderId="0" xfId="37" applyFont="1" applyAlignment="1">
      <alignment vertical="center"/>
    </xf>
    <xf numFmtId="0" fontId="3" fillId="0" borderId="0" xfId="35" applyFont="1" applyFill="1" applyAlignment="1">
      <alignment vertical="center"/>
    </xf>
    <xf numFmtId="0" fontId="1" fillId="0" borderId="4" xfId="37" applyFont="1" applyBorder="1" applyAlignment="1">
      <alignment horizontal="center" vertical="center"/>
    </xf>
    <xf numFmtId="0" fontId="8" fillId="24" borderId="4" xfId="37" applyFont="1" applyFill="1" applyBorder="1" applyAlignment="1">
      <alignment horizontal="center" vertical="center"/>
    </xf>
    <xf numFmtId="0" fontId="1" fillId="25" borderId="4" xfId="37" applyFont="1" applyFill="1" applyBorder="1" applyAlignment="1">
      <alignment horizontal="center" vertical="center"/>
    </xf>
    <xf numFmtId="0" fontId="8" fillId="26" borderId="4" xfId="37" applyFont="1" applyFill="1" applyBorder="1" applyAlignment="1">
      <alignment horizontal="center" vertical="center"/>
    </xf>
    <xf numFmtId="0" fontId="6" fillId="0" borderId="4" xfId="37" applyFont="1" applyBorder="1" applyAlignment="1">
      <alignment horizontal="center" vertical="center"/>
    </xf>
    <xf numFmtId="0" fontId="1" fillId="0" borderId="4" xfId="37" applyFont="1" applyFill="1" applyBorder="1" applyAlignment="1">
      <alignment horizontal="center" vertical="center"/>
    </xf>
    <xf numFmtId="0" fontId="8" fillId="0" borderId="4" xfId="37" applyFont="1" applyFill="1" applyBorder="1" applyAlignment="1">
      <alignment horizontal="center" vertical="center"/>
    </xf>
    <xf numFmtId="0" fontId="8" fillId="0" borderId="8" xfId="37" applyFont="1" applyFill="1" applyBorder="1" applyAlignment="1">
      <alignment horizontal="right" vertical="center"/>
    </xf>
    <xf numFmtId="0" fontId="9" fillId="0" borderId="9" xfId="37" applyFont="1" applyFill="1" applyBorder="1" applyAlignment="1">
      <alignment horizontal="left" vertical="center"/>
    </xf>
    <xf numFmtId="164" fontId="10" fillId="0" borderId="4" xfId="37" applyNumberFormat="1" applyFont="1" applyFill="1" applyBorder="1" applyAlignment="1">
      <alignment horizontal="center" vertical="center"/>
    </xf>
    <xf numFmtId="49" fontId="29" fillId="0" borderId="4" xfId="37" applyNumberFormat="1" applyFont="1" applyFill="1" applyBorder="1" applyAlignment="1">
      <alignment horizontal="left" vertical="center"/>
    </xf>
    <xf numFmtId="0" fontId="12" fillId="0" borderId="4" xfId="37" applyFont="1" applyFill="1" applyBorder="1" applyAlignment="1">
      <alignment horizontal="left" vertical="center"/>
    </xf>
    <xf numFmtId="0" fontId="12" fillId="0" borderId="4" xfId="37" applyFont="1" applyFill="1" applyBorder="1" applyAlignment="1">
      <alignment horizontal="center" vertical="center"/>
    </xf>
    <xf numFmtId="166" fontId="41" fillId="0" borderId="4" xfId="37" applyNumberFormat="1" applyFont="1" applyFill="1" applyBorder="1" applyAlignment="1">
      <alignment horizontal="center" vertical="center"/>
    </xf>
    <xf numFmtId="2" fontId="6" fillId="0" borderId="4" xfId="37" applyNumberFormat="1" applyFont="1" applyFill="1" applyBorder="1" applyAlignment="1">
      <alignment horizontal="center" vertical="center"/>
    </xf>
    <xf numFmtId="0" fontId="8" fillId="0" borderId="4" xfId="37" applyNumberFormat="1" applyFont="1" applyFill="1" applyBorder="1" applyAlignment="1">
      <alignment horizontal="left" vertical="center"/>
    </xf>
    <xf numFmtId="0" fontId="1" fillId="27" borderId="0" xfId="37" applyFont="1" applyFill="1"/>
    <xf numFmtId="0" fontId="6" fillId="0" borderId="4" xfId="37" applyFont="1" applyFill="1" applyBorder="1" applyAlignment="1">
      <alignment horizontal="center" vertical="center"/>
    </xf>
    <xf numFmtId="164" fontId="10" fillId="0" borderId="4" xfId="37" applyNumberFormat="1" applyFont="1" applyBorder="1" applyAlignment="1">
      <alignment horizontal="right" vertical="center"/>
    </xf>
    <xf numFmtId="165" fontId="11" fillId="0" borderId="4" xfId="37" applyNumberFormat="1" applyFont="1" applyBorder="1" applyAlignment="1">
      <alignment horizontal="center" vertical="center"/>
    </xf>
    <xf numFmtId="167" fontId="8" fillId="0" borderId="4" xfId="37" applyNumberFormat="1" applyFont="1" applyBorder="1" applyAlignment="1">
      <alignment horizontal="left" vertical="center"/>
    </xf>
    <xf numFmtId="167" fontId="1" fillId="0" borderId="0" xfId="37" applyNumberFormat="1" applyFont="1" applyFill="1"/>
    <xf numFmtId="0" fontId="8" fillId="28" borderId="4" xfId="37" applyFont="1" applyFill="1" applyBorder="1" applyAlignment="1">
      <alignment horizontal="center" vertical="center"/>
    </xf>
    <xf numFmtId="0" fontId="1" fillId="29" borderId="4" xfId="37" applyFont="1" applyFill="1" applyBorder="1" applyAlignment="1">
      <alignment horizontal="center" vertical="center"/>
    </xf>
    <xf numFmtId="0" fontId="1" fillId="0" borderId="0" xfId="82" applyFont="1" applyFill="1"/>
    <xf numFmtId="0" fontId="4" fillId="0" borderId="0" xfId="82" applyFont="1" applyFill="1" applyAlignment="1">
      <alignment vertical="top" wrapText="1"/>
    </xf>
    <xf numFmtId="0" fontId="3" fillId="0" borderId="0" xfId="82" applyFont="1" applyFill="1" applyAlignment="1">
      <alignment horizontal="left"/>
    </xf>
    <xf numFmtId="0" fontId="1" fillId="0" borderId="0" xfId="82" applyFont="1" applyFill="1" applyAlignment="1">
      <alignment horizontal="right" wrapText="1"/>
    </xf>
    <xf numFmtId="0" fontId="1" fillId="0" borderId="0" xfId="82" applyFont="1" applyFill="1" applyAlignment="1">
      <alignment horizontal="left"/>
    </xf>
    <xf numFmtId="0" fontId="1" fillId="0" borderId="0" xfId="82" applyFont="1" applyFill="1" applyAlignment="1">
      <alignment vertical="center"/>
    </xf>
    <xf numFmtId="0" fontId="5" fillId="0" borderId="0" xfId="82" applyFont="1" applyFill="1" applyAlignment="1">
      <alignment vertical="center"/>
    </xf>
    <xf numFmtId="0" fontId="3" fillId="0" borderId="8" xfId="35" applyFont="1" applyFill="1" applyBorder="1" applyAlignment="1">
      <alignment horizontal="left" vertical="center"/>
    </xf>
    <xf numFmtId="0" fontId="3" fillId="0" borderId="15" xfId="35" applyFont="1" applyFill="1" applyBorder="1" applyAlignment="1">
      <alignment horizontal="center" vertical="center"/>
    </xf>
    <xf numFmtId="0" fontId="3" fillId="0" borderId="9" xfId="35" applyFont="1" applyFill="1" applyBorder="1" applyAlignment="1">
      <alignment horizontal="center" vertical="center"/>
    </xf>
    <xf numFmtId="0" fontId="3" fillId="0" borderId="8" xfId="35" applyFont="1" applyFill="1" applyBorder="1" applyAlignment="1">
      <alignment horizontal="center" vertical="center"/>
    </xf>
    <xf numFmtId="0" fontId="8" fillId="0" borderId="4" xfId="82" applyFont="1" applyFill="1" applyBorder="1" applyAlignment="1">
      <alignment horizontal="center" vertical="center"/>
    </xf>
    <xf numFmtId="0" fontId="8" fillId="0" borderId="8" xfId="82" applyFont="1" applyFill="1" applyBorder="1" applyAlignment="1">
      <alignment horizontal="right" vertical="center"/>
    </xf>
    <xf numFmtId="0" fontId="9" fillId="0" borderId="9" xfId="82" applyFont="1" applyFill="1" applyBorder="1" applyAlignment="1">
      <alignment horizontal="left" vertical="center"/>
    </xf>
    <xf numFmtId="164" fontId="10" fillId="0" borderId="4" xfId="82" applyNumberFormat="1" applyFont="1" applyFill="1" applyBorder="1" applyAlignment="1">
      <alignment horizontal="center" vertical="center"/>
    </xf>
    <xf numFmtId="165" fontId="11" fillId="0" borderId="4" xfId="82" applyNumberFormat="1" applyFont="1" applyFill="1" applyBorder="1" applyAlignment="1">
      <alignment horizontal="center" vertical="center"/>
    </xf>
    <xf numFmtId="49" fontId="29" fillId="0" borderId="4" xfId="82" applyNumberFormat="1" applyFont="1" applyFill="1" applyBorder="1" applyAlignment="1">
      <alignment horizontal="left" vertical="center"/>
    </xf>
    <xf numFmtId="0" fontId="12" fillId="0" borderId="4" xfId="82" applyFont="1" applyFill="1" applyBorder="1" applyAlignment="1">
      <alignment horizontal="left" vertical="center"/>
    </xf>
    <xf numFmtId="0" fontId="12" fillId="0" borderId="4" xfId="82" applyFont="1" applyFill="1" applyBorder="1" applyAlignment="1">
      <alignment horizontal="center" vertical="center"/>
    </xf>
    <xf numFmtId="166" fontId="41" fillId="0" borderId="4" xfId="82" applyNumberFormat="1" applyFont="1" applyFill="1" applyBorder="1" applyAlignment="1">
      <alignment horizontal="center" vertical="center"/>
    </xf>
    <xf numFmtId="0" fontId="6" fillId="0" borderId="4" xfId="82" applyNumberFormat="1" applyFont="1" applyFill="1" applyBorder="1" applyAlignment="1">
      <alignment horizontal="center" vertical="center"/>
    </xf>
    <xf numFmtId="2" fontId="1" fillId="0" borderId="4" xfId="82" applyNumberFormat="1" applyFont="1" applyFill="1" applyBorder="1" applyAlignment="1">
      <alignment horizontal="center" vertical="center"/>
    </xf>
    <xf numFmtId="0" fontId="2" fillId="0" borderId="0" xfId="82" applyFont="1" applyFill="1"/>
    <xf numFmtId="0" fontId="6" fillId="0" borderId="0" xfId="82" applyFont="1" applyFill="1" applyAlignment="1">
      <alignment vertical="center"/>
    </xf>
    <xf numFmtId="0" fontId="8" fillId="0" borderId="4" xfId="82" applyNumberFormat="1" applyFont="1" applyFill="1" applyBorder="1" applyAlignment="1">
      <alignment horizontal="left" vertical="center"/>
    </xf>
    <xf numFmtId="0" fontId="1" fillId="0" borderId="4" xfId="82" applyFont="1" applyFill="1" applyBorder="1" applyAlignment="1">
      <alignment vertical="center"/>
    </xf>
    <xf numFmtId="0" fontId="1" fillId="0" borderId="0" xfId="82" applyFont="1" applyFill="1" applyBorder="1" applyAlignment="1">
      <alignment vertical="center"/>
    </xf>
    <xf numFmtId="2" fontId="6" fillId="0" borderId="0" xfId="83" applyNumberFormat="1" applyFont="1" applyFill="1" applyBorder="1" applyAlignment="1">
      <alignment horizontal="center" vertical="center"/>
    </xf>
    <xf numFmtId="2" fontId="6" fillId="0" borderId="4" xfId="83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24" borderId="4" xfId="0" applyFont="1" applyFill="1" applyBorder="1" applyAlignment="1">
      <alignment horizontal="center" vertical="center"/>
    </xf>
    <xf numFmtId="0" fontId="0" fillId="25" borderId="4" xfId="0" applyFill="1" applyBorder="1" applyAlignment="1">
      <alignment horizontal="center" vertical="center"/>
    </xf>
    <xf numFmtId="0" fontId="8" fillId="3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28" borderId="4" xfId="0" applyFont="1" applyFill="1" applyBorder="1" applyAlignment="1">
      <alignment horizontal="center" vertical="center"/>
    </xf>
    <xf numFmtId="0" fontId="1" fillId="29" borderId="4" xfId="0" applyFont="1" applyFill="1" applyBorder="1" applyAlignment="1">
      <alignment horizontal="center" vertical="center"/>
    </xf>
    <xf numFmtId="1" fontId="43" fillId="0" borderId="4" xfId="37" applyNumberFormat="1" applyFont="1" applyFill="1" applyBorder="1" applyAlignment="1">
      <alignment horizontal="center" vertical="center"/>
    </xf>
    <xf numFmtId="0" fontId="42" fillId="0" borderId="4" xfId="37" applyFont="1" applyBorder="1" applyAlignment="1">
      <alignment horizontal="center" vertical="center"/>
    </xf>
    <xf numFmtId="168" fontId="43" fillId="0" borderId="4" xfId="37" applyNumberFormat="1" applyFont="1" applyFill="1" applyBorder="1" applyAlignment="1">
      <alignment horizontal="center" vertical="center"/>
    </xf>
    <xf numFmtId="0" fontId="50" fillId="0" borderId="0" xfId="37" applyFont="1" applyFill="1" applyAlignment="1">
      <alignment vertical="top"/>
    </xf>
    <xf numFmtId="0" fontId="4" fillId="0" borderId="0" xfId="37" applyFont="1" applyFill="1" applyAlignment="1">
      <alignment vertical="top" wrapText="1"/>
    </xf>
    <xf numFmtId="0" fontId="3" fillId="0" borderId="0" xfId="37" applyFont="1" applyFill="1" applyAlignment="1">
      <alignment horizontal="left"/>
    </xf>
    <xf numFmtId="0" fontId="1" fillId="0" borderId="0" xfId="37" applyFont="1" applyFill="1" applyAlignment="1">
      <alignment horizontal="right" wrapText="1"/>
    </xf>
    <xf numFmtId="0" fontId="1" fillId="0" borderId="0" xfId="37" applyFont="1" applyFill="1" applyAlignment="1">
      <alignment horizontal="left"/>
    </xf>
    <xf numFmtId="0" fontId="5" fillId="0" borderId="0" xfId="37" applyFont="1" applyFill="1" applyAlignment="1">
      <alignment vertical="center"/>
    </xf>
    <xf numFmtId="0" fontId="6" fillId="0" borderId="0" xfId="37" applyFont="1" applyFill="1" applyAlignment="1">
      <alignment vertical="center"/>
    </xf>
    <xf numFmtId="167" fontId="8" fillId="0" borderId="4" xfId="37" applyNumberFormat="1" applyFont="1" applyFill="1" applyBorder="1" applyAlignment="1">
      <alignment horizontal="left" vertical="center"/>
    </xf>
    <xf numFmtId="0" fontId="1" fillId="0" borderId="0" xfId="1" applyFont="1" applyAlignment="1">
      <alignment vertical="center"/>
    </xf>
    <xf numFmtId="0" fontId="48" fillId="0" borderId="0" xfId="1" applyFont="1" applyAlignment="1">
      <alignment vertical="center"/>
    </xf>
    <xf numFmtId="0" fontId="42" fillId="0" borderId="0" xfId="1" applyFont="1" applyAlignment="1">
      <alignment vertical="center"/>
    </xf>
    <xf numFmtId="0" fontId="1" fillId="0" borderId="0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8" fillId="24" borderId="4" xfId="1" applyFont="1" applyFill="1" applyBorder="1" applyAlignment="1">
      <alignment horizontal="center" vertical="center"/>
    </xf>
    <xf numFmtId="0" fontId="8" fillId="26" borderId="4" xfId="1" applyFont="1" applyFill="1" applyBorder="1" applyAlignment="1">
      <alignment horizontal="center" vertical="center"/>
    </xf>
    <xf numFmtId="0" fontId="42" fillId="0" borderId="4" xfId="1" applyFont="1" applyBorder="1" applyAlignment="1">
      <alignment horizontal="center" vertical="center"/>
    </xf>
    <xf numFmtId="49" fontId="29" fillId="0" borderId="4" xfId="1" applyNumberFormat="1" applyFont="1" applyFill="1" applyBorder="1" applyAlignment="1">
      <alignment horizontal="left" vertical="center"/>
    </xf>
    <xf numFmtId="0" fontId="41" fillId="0" borderId="4" xfId="1" applyNumberFormat="1" applyFont="1" applyBorder="1" applyAlignment="1">
      <alignment horizontal="center" vertical="center"/>
    </xf>
    <xf numFmtId="167" fontId="6" fillId="0" borderId="4" xfId="1" applyNumberFormat="1" applyFont="1" applyBorder="1" applyAlignment="1">
      <alignment horizontal="center" vertical="center"/>
    </xf>
    <xf numFmtId="167" fontId="3" fillId="0" borderId="4" xfId="1" applyNumberFormat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left" vertical="center"/>
    </xf>
    <xf numFmtId="0" fontId="39" fillId="0" borderId="0" xfId="1" applyFont="1" applyAlignment="1">
      <alignment horizontal="center" vertical="top" wrapText="1"/>
    </xf>
    <xf numFmtId="0" fontId="1" fillId="0" borderId="0" xfId="1" applyFont="1" applyFill="1"/>
    <xf numFmtId="0" fontId="1" fillId="0" borderId="0" xfId="1" applyFont="1" applyAlignment="1">
      <alignment horizontal="center" wrapText="1"/>
    </xf>
    <xf numFmtId="0" fontId="1" fillId="0" borderId="0" xfId="1" applyFont="1" applyAlignment="1">
      <alignment horizontal="center" vertical="center"/>
    </xf>
    <xf numFmtId="0" fontId="1" fillId="31" borderId="4" xfId="1" applyFont="1" applyFill="1" applyBorder="1" applyAlignment="1">
      <alignment horizontal="center" vertical="center"/>
    </xf>
    <xf numFmtId="164" fontId="10" fillId="0" borderId="4" xfId="1" applyNumberFormat="1" applyFont="1" applyBorder="1" applyAlignment="1">
      <alignment horizontal="center" vertical="center"/>
    </xf>
    <xf numFmtId="167" fontId="3" fillId="0" borderId="4" xfId="1" applyNumberFormat="1" applyFont="1" applyBorder="1" applyAlignment="1">
      <alignment horizontal="center" vertical="center"/>
    </xf>
    <xf numFmtId="0" fontId="1" fillId="32" borderId="0" xfId="1" applyFont="1" applyFill="1"/>
    <xf numFmtId="0" fontId="1" fillId="0" borderId="0" xfId="1" applyFont="1" applyAlignment="1">
      <alignment horizontal="center"/>
    </xf>
    <xf numFmtId="0" fontId="2" fillId="0" borderId="0" xfId="37" applyFont="1"/>
    <xf numFmtId="0" fontId="4" fillId="0" borderId="0" xfId="37" applyFont="1" applyAlignment="1">
      <alignment horizontal="center" vertical="top" wrapText="1"/>
    </xf>
    <xf numFmtId="0" fontId="3" fillId="0" borderId="0" xfId="37" applyFont="1"/>
    <xf numFmtId="0" fontId="1" fillId="0" borderId="0" xfId="37" applyFont="1" applyAlignment="1">
      <alignment horizontal="center" wrapText="1"/>
    </xf>
    <xf numFmtId="0" fontId="1" fillId="0" borderId="0" xfId="37" applyFont="1" applyAlignment="1">
      <alignment horizontal="center" vertical="center"/>
    </xf>
    <xf numFmtId="0" fontId="1" fillId="31" borderId="4" xfId="37" applyFont="1" applyFill="1" applyBorder="1" applyAlignment="1">
      <alignment horizontal="center" vertical="center"/>
    </xf>
    <xf numFmtId="0" fontId="6" fillId="29" borderId="4" xfId="37" applyFont="1" applyFill="1" applyBorder="1" applyAlignment="1">
      <alignment horizontal="center" vertical="center"/>
    </xf>
    <xf numFmtId="164" fontId="10" fillId="0" borderId="4" xfId="37" applyNumberFormat="1" applyFont="1" applyBorder="1" applyAlignment="1">
      <alignment horizontal="center" vertical="center"/>
    </xf>
    <xf numFmtId="0" fontId="41" fillId="0" borderId="4" xfId="37" applyNumberFormat="1" applyFont="1" applyBorder="1" applyAlignment="1">
      <alignment horizontal="center" vertical="center"/>
    </xf>
    <xf numFmtId="167" fontId="6" fillId="0" borderId="4" xfId="37" applyNumberFormat="1" applyFont="1" applyBorder="1" applyAlignment="1">
      <alignment horizontal="center" vertical="center"/>
    </xf>
    <xf numFmtId="167" fontId="3" fillId="0" borderId="4" xfId="37" applyNumberFormat="1" applyFont="1" applyBorder="1" applyAlignment="1">
      <alignment horizontal="center" vertical="center"/>
    </xf>
    <xf numFmtId="167" fontId="1" fillId="0" borderId="0" xfId="37" applyNumberFormat="1" applyFont="1" applyAlignment="1">
      <alignment vertical="center"/>
    </xf>
    <xf numFmtId="0" fontId="1" fillId="28" borderId="4" xfId="37" applyFont="1" applyFill="1" applyBorder="1" applyAlignment="1">
      <alignment horizontal="center" vertical="center"/>
    </xf>
    <xf numFmtId="0" fontId="1" fillId="0" borderId="0" xfId="37" applyFont="1" applyAlignment="1">
      <alignment horizontal="center"/>
    </xf>
    <xf numFmtId="167" fontId="3" fillId="0" borderId="4" xfId="37" applyNumberFormat="1" applyFont="1" applyFill="1" applyBorder="1" applyAlignment="1">
      <alignment horizontal="center" vertical="center"/>
    </xf>
    <xf numFmtId="0" fontId="1" fillId="25" borderId="4" xfId="37" applyFill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40" fillId="0" borderId="5" xfId="37" applyFont="1" applyBorder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2" fontId="4" fillId="0" borderId="0" xfId="1" applyNumberFormat="1" applyFont="1" applyAlignment="1">
      <alignment vertical="top" wrapText="1"/>
    </xf>
    <xf numFmtId="2" fontId="1" fillId="0" borderId="0" xfId="1" applyNumberFormat="1" applyFont="1" applyAlignment="1">
      <alignment horizontal="right" wrapText="1"/>
    </xf>
    <xf numFmtId="2" fontId="1" fillId="0" borderId="0" xfId="1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3" fillId="0" borderId="0" xfId="35" applyFont="1" applyFill="1" applyBorder="1" applyAlignment="1">
      <alignment horizontal="left" vertical="center"/>
    </xf>
    <xf numFmtId="0" fontId="3" fillId="0" borderId="0" xfId="35" applyFont="1" applyFill="1" applyBorder="1" applyAlignment="1">
      <alignment horizontal="center" vertical="center"/>
    </xf>
    <xf numFmtId="0" fontId="1" fillId="0" borderId="0" xfId="0" applyFont="1"/>
    <xf numFmtId="0" fontId="6" fillId="0" borderId="22" xfId="1" applyFont="1" applyBorder="1" applyAlignment="1">
      <alignment horizontal="center" vertical="center"/>
    </xf>
    <xf numFmtId="0" fontId="1" fillId="0" borderId="26" xfId="1" applyFont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right" vertical="center"/>
    </xf>
    <xf numFmtId="0" fontId="9" fillId="0" borderId="27" xfId="1" applyFont="1" applyFill="1" applyBorder="1" applyAlignment="1">
      <alignment horizontal="left" vertical="center"/>
    </xf>
    <xf numFmtId="164" fontId="10" fillId="0" borderId="26" xfId="1" applyNumberFormat="1" applyFont="1" applyFill="1" applyBorder="1" applyAlignment="1">
      <alignment horizontal="center" vertical="center"/>
    </xf>
    <xf numFmtId="165" fontId="11" fillId="0" borderId="26" xfId="1" applyNumberFormat="1" applyFont="1" applyFill="1" applyBorder="1" applyAlignment="1">
      <alignment horizontal="center" vertical="center"/>
    </xf>
    <xf numFmtId="49" fontId="29" fillId="0" borderId="26" xfId="1" applyNumberFormat="1" applyFont="1" applyFill="1" applyBorder="1" applyAlignment="1">
      <alignment horizontal="left" vertical="center"/>
    </xf>
    <xf numFmtId="0" fontId="12" fillId="0" borderId="26" xfId="1" applyFont="1" applyFill="1" applyBorder="1" applyAlignment="1">
      <alignment horizontal="left" vertical="center"/>
    </xf>
    <xf numFmtId="0" fontId="12" fillId="0" borderId="26" xfId="1" applyFont="1" applyFill="1" applyBorder="1" applyAlignment="1">
      <alignment horizontal="center" vertical="center"/>
    </xf>
    <xf numFmtId="2" fontId="6" fillId="0" borderId="26" xfId="1" applyNumberFormat="1" applyFont="1" applyFill="1" applyBorder="1" applyAlignment="1">
      <alignment horizontal="center" vertical="center"/>
    </xf>
    <xf numFmtId="2" fontId="3" fillId="0" borderId="26" xfId="1" applyNumberFormat="1" applyFont="1" applyFill="1" applyBorder="1" applyAlignment="1">
      <alignment horizontal="center" vertical="center"/>
    </xf>
    <xf numFmtId="167" fontId="8" fillId="0" borderId="26" xfId="1" applyNumberFormat="1" applyFont="1" applyFill="1" applyBorder="1" applyAlignment="1">
      <alignment horizontal="left" vertical="center"/>
    </xf>
    <xf numFmtId="0" fontId="1" fillId="0" borderId="0" xfId="1" applyFont="1" applyFill="1" applyAlignment="1">
      <alignment vertical="center"/>
    </xf>
    <xf numFmtId="0" fontId="8" fillId="0" borderId="23" xfId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right" vertical="center"/>
    </xf>
    <xf numFmtId="0" fontId="9" fillId="0" borderId="25" xfId="1" applyFont="1" applyFill="1" applyBorder="1" applyAlignment="1">
      <alignment horizontal="left" vertical="center"/>
    </xf>
    <xf numFmtId="164" fontId="10" fillId="0" borderId="23" xfId="1" applyNumberFormat="1" applyFont="1" applyFill="1" applyBorder="1" applyAlignment="1">
      <alignment horizontal="center" vertical="center"/>
    </xf>
    <xf numFmtId="165" fontId="11" fillId="0" borderId="23" xfId="1" applyNumberFormat="1" applyFont="1" applyFill="1" applyBorder="1" applyAlignment="1">
      <alignment horizontal="center" vertical="center"/>
    </xf>
    <xf numFmtId="49" fontId="29" fillId="0" borderId="23" xfId="1" applyNumberFormat="1" applyFont="1" applyFill="1" applyBorder="1" applyAlignment="1">
      <alignment horizontal="left" vertical="center"/>
    </xf>
    <xf numFmtId="0" fontId="12" fillId="0" borderId="23" xfId="1" applyFont="1" applyFill="1" applyBorder="1" applyAlignment="1">
      <alignment horizontal="left" vertical="center"/>
    </xf>
    <xf numFmtId="0" fontId="12" fillId="0" borderId="23" xfId="1" applyFont="1" applyFill="1" applyBorder="1" applyAlignment="1">
      <alignment horizontal="center" vertical="center"/>
    </xf>
    <xf numFmtId="167" fontId="8" fillId="0" borderId="23" xfId="1" applyNumberFormat="1" applyFont="1" applyFill="1" applyBorder="1" applyAlignment="1">
      <alignment horizontal="left" vertical="center"/>
    </xf>
    <xf numFmtId="2" fontId="1" fillId="0" borderId="0" xfId="1" applyNumberFormat="1" applyFont="1"/>
    <xf numFmtId="2" fontId="12" fillId="0" borderId="4" xfId="1" applyNumberFormat="1" applyFont="1" applyBorder="1" applyAlignment="1">
      <alignment horizontal="left" vertical="center"/>
    </xf>
    <xf numFmtId="2" fontId="1" fillId="0" borderId="4" xfId="1" applyNumberFormat="1" applyFont="1" applyBorder="1" applyAlignment="1">
      <alignment horizontal="center" vertical="center"/>
    </xf>
    <xf numFmtId="2" fontId="41" fillId="0" borderId="4" xfId="1" applyNumberFormat="1" applyFont="1" applyFill="1" applyBorder="1" applyAlignment="1">
      <alignment horizontal="center" vertical="center"/>
    </xf>
    <xf numFmtId="1" fontId="41" fillId="0" borderId="4" xfId="1" applyNumberFormat="1" applyFont="1" applyFill="1" applyBorder="1" applyAlignment="1">
      <alignment horizontal="center" vertical="center"/>
    </xf>
    <xf numFmtId="166" fontId="41" fillId="0" borderId="4" xfId="1" applyNumberFormat="1" applyFont="1" applyFill="1" applyBorder="1" applyAlignment="1">
      <alignment horizontal="center" vertical="center"/>
    </xf>
    <xf numFmtId="0" fontId="1" fillId="29" borderId="4" xfId="1" applyFont="1" applyFill="1" applyBorder="1" applyAlignment="1">
      <alignment horizontal="center" vertical="center"/>
    </xf>
    <xf numFmtId="0" fontId="8" fillId="28" borderId="4" xfId="1" applyFont="1" applyFill="1" applyBorder="1" applyAlignment="1">
      <alignment horizontal="center" vertical="center"/>
    </xf>
    <xf numFmtId="0" fontId="52" fillId="28" borderId="4" xfId="1" applyFont="1" applyFill="1" applyBorder="1" applyAlignment="1">
      <alignment horizontal="center" vertical="center"/>
    </xf>
    <xf numFmtId="0" fontId="1" fillId="25" borderId="4" xfId="1" applyFill="1" applyBorder="1" applyAlignment="1">
      <alignment horizontal="center" vertical="center"/>
    </xf>
    <xf numFmtId="2" fontId="43" fillId="0" borderId="4" xfId="37" applyNumberFormat="1" applyFont="1" applyFill="1" applyBorder="1" applyAlignment="1">
      <alignment horizontal="left" vertical="center"/>
    </xf>
    <xf numFmtId="166" fontId="43" fillId="0" borderId="4" xfId="37" applyNumberFormat="1" applyFont="1" applyFill="1" applyBorder="1" applyAlignment="1">
      <alignment horizontal="center" vertical="center"/>
    </xf>
    <xf numFmtId="0" fontId="46" fillId="0" borderId="27" xfId="37" applyFont="1" applyFill="1" applyBorder="1" applyAlignment="1">
      <alignment horizontal="left" vertical="center"/>
    </xf>
    <xf numFmtId="0" fontId="47" fillId="0" borderId="22" xfId="37" applyFont="1" applyFill="1" applyBorder="1" applyAlignment="1">
      <alignment horizontal="right" vertical="center"/>
    </xf>
    <xf numFmtId="0" fontId="42" fillId="0" borderId="4" xfId="37" applyFont="1" applyFill="1" applyBorder="1" applyAlignment="1">
      <alignment horizontal="center" vertical="center"/>
    </xf>
    <xf numFmtId="0" fontId="47" fillId="33" borderId="4" xfId="37" applyFont="1" applyFill="1" applyBorder="1" applyAlignment="1">
      <alignment horizontal="center" vertical="center"/>
    </xf>
    <xf numFmtId="0" fontId="42" fillId="0" borderId="24" xfId="37" applyFont="1" applyBorder="1" applyAlignment="1">
      <alignment horizontal="center" vertical="center"/>
    </xf>
    <xf numFmtId="0" fontId="48" fillId="0" borderId="0" xfId="37" applyFont="1" applyAlignment="1">
      <alignment horizontal="center" vertical="center"/>
    </xf>
    <xf numFmtId="0" fontId="39" fillId="0" borderId="0" xfId="37" applyFont="1" applyAlignment="1">
      <alignment horizontal="center" vertical="top" wrapText="1"/>
    </xf>
    <xf numFmtId="167" fontId="4" fillId="0" borderId="0" xfId="1" applyNumberFormat="1" applyFont="1" applyAlignment="1">
      <alignment vertical="top" wrapText="1"/>
    </xf>
    <xf numFmtId="167" fontId="1" fillId="0" borderId="0" xfId="1" applyNumberFormat="1" applyFont="1" applyAlignment="1">
      <alignment horizontal="right" wrapText="1"/>
    </xf>
    <xf numFmtId="167" fontId="1" fillId="0" borderId="0" xfId="1" applyNumberFormat="1" applyFont="1" applyAlignment="1">
      <alignment vertical="center"/>
    </xf>
    <xf numFmtId="167" fontId="8" fillId="0" borderId="4" xfId="1" applyNumberFormat="1" applyFont="1" applyFill="1" applyBorder="1" applyAlignment="1">
      <alignment horizontal="left" vertical="center"/>
    </xf>
    <xf numFmtId="167" fontId="1" fillId="0" borderId="0" xfId="1" applyNumberFormat="1" applyFont="1"/>
    <xf numFmtId="0" fontId="7" fillId="0" borderId="23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8" fillId="0" borderId="22" xfId="37" applyFont="1" applyFill="1" applyBorder="1" applyAlignment="1">
      <alignment horizontal="right" vertical="center"/>
    </xf>
    <xf numFmtId="0" fontId="9" fillId="0" borderId="27" xfId="37" applyFont="1" applyFill="1" applyBorder="1" applyAlignment="1">
      <alignment horizontal="left" vertical="center"/>
    </xf>
    <xf numFmtId="169" fontId="4" fillId="0" borderId="0" xfId="1" applyNumberFormat="1" applyFont="1" applyAlignment="1">
      <alignment vertical="top" wrapText="1"/>
    </xf>
    <xf numFmtId="169" fontId="1" fillId="0" borderId="0" xfId="1" applyNumberFormat="1" applyFont="1" applyAlignment="1">
      <alignment horizontal="right" wrapText="1"/>
    </xf>
    <xf numFmtId="169" fontId="1" fillId="0" borderId="0" xfId="1" applyNumberFormat="1" applyFont="1" applyAlignment="1">
      <alignment vertical="center"/>
    </xf>
    <xf numFmtId="169" fontId="1" fillId="0" borderId="0" xfId="1" applyNumberFormat="1" applyFont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164" fontId="10" fillId="0" borderId="4" xfId="1" applyNumberFormat="1" applyFont="1" applyFill="1" applyBorder="1" applyAlignment="1">
      <alignment horizontal="center" vertical="center"/>
    </xf>
    <xf numFmtId="165" fontId="11" fillId="0" borderId="4" xfId="1" applyNumberFormat="1" applyFont="1" applyFill="1" applyBorder="1" applyAlignment="1">
      <alignment horizontal="center" vertical="center"/>
    </xf>
    <xf numFmtId="169" fontId="6" fillId="0" borderId="4" xfId="1" applyNumberFormat="1" applyFont="1" applyFill="1" applyBorder="1" applyAlignment="1">
      <alignment horizontal="center" vertical="center"/>
    </xf>
    <xf numFmtId="169" fontId="6" fillId="0" borderId="4" xfId="1" applyNumberFormat="1" applyFont="1" applyBorder="1" applyAlignment="1">
      <alignment horizontal="center" vertical="center"/>
    </xf>
    <xf numFmtId="169" fontId="1" fillId="0" borderId="0" xfId="1" applyNumberFormat="1" applyFont="1"/>
    <xf numFmtId="0" fontId="1" fillId="0" borderId="0" xfId="33" applyFont="1"/>
    <xf numFmtId="0" fontId="1" fillId="0" borderId="0" xfId="33" applyFont="1" applyAlignment="1">
      <alignment horizontal="center"/>
    </xf>
    <xf numFmtId="0" fontId="1" fillId="0" borderId="0" xfId="33" applyFont="1" applyFill="1"/>
    <xf numFmtId="0" fontId="1" fillId="0" borderId="0" xfId="33" applyFont="1" applyFill="1" applyAlignment="1">
      <alignment vertical="center"/>
    </xf>
    <xf numFmtId="2" fontId="41" fillId="0" borderId="4" xfId="33" applyNumberFormat="1" applyFont="1" applyFill="1" applyBorder="1" applyAlignment="1">
      <alignment horizontal="center" vertical="center"/>
    </xf>
    <xf numFmtId="2" fontId="43" fillId="0" borderId="4" xfId="33" applyNumberFormat="1" applyFont="1" applyFill="1" applyBorder="1" applyAlignment="1">
      <alignment horizontal="left" vertical="center"/>
    </xf>
    <xf numFmtId="2" fontId="1" fillId="0" borderId="4" xfId="33" applyNumberFormat="1" applyFont="1" applyFill="1" applyBorder="1" applyAlignment="1">
      <alignment horizontal="center" vertical="center"/>
    </xf>
    <xf numFmtId="2" fontId="42" fillId="0" borderId="4" xfId="33" applyNumberFormat="1" applyFont="1" applyFill="1" applyBorder="1" applyAlignment="1">
      <alignment horizontal="center" vertical="center"/>
    </xf>
    <xf numFmtId="1" fontId="45" fillId="0" borderId="4" xfId="33" applyNumberFormat="1" applyFont="1" applyFill="1" applyBorder="1" applyAlignment="1">
      <alignment horizontal="center" vertical="center"/>
    </xf>
    <xf numFmtId="166" fontId="43" fillId="0" borderId="4" xfId="33" applyNumberFormat="1" applyFont="1" applyFill="1" applyBorder="1" applyAlignment="1">
      <alignment horizontal="center" vertical="center"/>
    </xf>
    <xf numFmtId="0" fontId="43" fillId="0" borderId="4" xfId="33" applyFont="1" applyFill="1" applyBorder="1" applyAlignment="1">
      <alignment horizontal="center" vertical="center"/>
    </xf>
    <xf numFmtId="0" fontId="43" fillId="0" borderId="4" xfId="33" applyFont="1" applyFill="1" applyBorder="1" applyAlignment="1">
      <alignment horizontal="left" vertical="center"/>
    </xf>
    <xf numFmtId="49" fontId="44" fillId="0" borderId="4" xfId="33" applyNumberFormat="1" applyFont="1" applyFill="1" applyBorder="1" applyAlignment="1">
      <alignment horizontal="left" vertical="center"/>
    </xf>
    <xf numFmtId="165" fontId="11" fillId="0" borderId="4" xfId="33" applyNumberFormat="1" applyFont="1" applyFill="1" applyBorder="1" applyAlignment="1">
      <alignment horizontal="center" vertical="center"/>
    </xf>
    <xf numFmtId="164" fontId="45" fillId="0" borderId="4" xfId="33" applyNumberFormat="1" applyFont="1" applyFill="1" applyBorder="1" applyAlignment="1">
      <alignment horizontal="center" vertical="center"/>
    </xf>
    <xf numFmtId="0" fontId="46" fillId="0" borderId="27" xfId="33" applyFont="1" applyFill="1" applyBorder="1" applyAlignment="1">
      <alignment horizontal="left" vertical="center"/>
    </xf>
    <xf numFmtId="0" fontId="47" fillId="0" borderId="22" xfId="33" applyFont="1" applyFill="1" applyBorder="1" applyAlignment="1">
      <alignment horizontal="right" vertical="center"/>
    </xf>
    <xf numFmtId="0" fontId="47" fillId="0" borderId="4" xfId="33" applyFont="1" applyFill="1" applyBorder="1" applyAlignment="1">
      <alignment horizontal="center" vertical="center"/>
    </xf>
    <xf numFmtId="0" fontId="42" fillId="0" borderId="4" xfId="33" applyFont="1" applyFill="1" applyBorder="1" applyAlignment="1">
      <alignment horizontal="center" vertical="center"/>
    </xf>
    <xf numFmtId="0" fontId="1" fillId="0" borderId="0" xfId="33" applyFont="1" applyAlignment="1">
      <alignment vertical="center"/>
    </xf>
    <xf numFmtId="0" fontId="40" fillId="0" borderId="5" xfId="33" applyFont="1" applyBorder="1" applyAlignment="1">
      <alignment horizontal="center" vertical="center" wrapText="1"/>
    </xf>
    <xf numFmtId="0" fontId="40" fillId="0" borderId="5" xfId="33" applyFont="1" applyBorder="1" applyAlignment="1">
      <alignment vertical="center"/>
    </xf>
    <xf numFmtId="0" fontId="47" fillId="34" borderId="4" xfId="33" applyFont="1" applyFill="1" applyBorder="1" applyAlignment="1">
      <alignment horizontal="center" vertical="center"/>
    </xf>
    <xf numFmtId="0" fontId="40" fillId="0" borderId="23" xfId="33" applyFont="1" applyBorder="1" applyAlignment="1">
      <alignment vertical="center"/>
    </xf>
    <xf numFmtId="0" fontId="42" fillId="0" borderId="22" xfId="33" applyFont="1" applyBorder="1" applyAlignment="1">
      <alignment horizontal="center" vertical="center"/>
    </xf>
    <xf numFmtId="0" fontId="1" fillId="0" borderId="0" xfId="33" applyFont="1" applyBorder="1" applyAlignment="1">
      <alignment horizontal="center" vertical="center"/>
    </xf>
    <xf numFmtId="0" fontId="48" fillId="0" borderId="0" xfId="33" applyFont="1" applyAlignment="1">
      <alignment horizontal="center" vertical="center"/>
    </xf>
    <xf numFmtId="0" fontId="42" fillId="0" borderId="0" xfId="33" applyFont="1" applyAlignment="1">
      <alignment vertical="center"/>
    </xf>
    <xf numFmtId="0" fontId="1" fillId="0" borderId="0" xfId="33" applyFont="1" applyAlignment="1">
      <alignment horizontal="center" vertical="center"/>
    </xf>
    <xf numFmtId="0" fontId="48" fillId="0" borderId="0" xfId="33" applyFont="1" applyAlignment="1">
      <alignment vertical="center"/>
    </xf>
    <xf numFmtId="0" fontId="47" fillId="24" borderId="4" xfId="33" applyFont="1" applyFill="1" applyBorder="1" applyAlignment="1">
      <alignment horizontal="center" vertical="center"/>
    </xf>
    <xf numFmtId="0" fontId="1" fillId="0" borderId="0" xfId="33" applyFont="1" applyAlignment="1">
      <alignment horizontal="right" wrapText="1"/>
    </xf>
    <xf numFmtId="0" fontId="1" fillId="0" borderId="0" xfId="33" applyFont="1" applyAlignment="1">
      <alignment horizontal="center" wrapText="1"/>
    </xf>
    <xf numFmtId="0" fontId="1" fillId="0" borderId="0" xfId="33" applyFont="1" applyAlignment="1">
      <alignment horizontal="left"/>
    </xf>
    <xf numFmtId="0" fontId="39" fillId="0" borderId="0" xfId="33" applyFont="1" applyAlignment="1">
      <alignment vertical="top" wrapText="1"/>
    </xf>
    <xf numFmtId="0" fontId="39" fillId="0" borderId="0" xfId="33" applyFont="1" applyAlignment="1">
      <alignment horizontal="center" vertical="top" wrapText="1"/>
    </xf>
    <xf numFmtId="0" fontId="49" fillId="0" borderId="0" xfId="33" applyFont="1"/>
    <xf numFmtId="0" fontId="1" fillId="0" borderId="0" xfId="1" applyFont="1" applyFill="1" applyAlignment="1">
      <alignment horizontal="center"/>
    </xf>
    <xf numFmtId="167" fontId="6" fillId="0" borderId="4" xfId="1" applyNumberFormat="1" applyFont="1" applyFill="1" applyBorder="1" applyAlignment="1">
      <alignment horizontal="center" vertical="center"/>
    </xf>
    <xf numFmtId="0" fontId="41" fillId="0" borderId="4" xfId="1" applyNumberFormat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1" fillId="0" borderId="0" xfId="1" applyFont="1" applyFill="1" applyBorder="1"/>
    <xf numFmtId="0" fontId="1" fillId="0" borderId="0" xfId="1" applyFont="1" applyFill="1" applyAlignment="1">
      <alignment horizontal="right" wrapText="1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horizontal="left"/>
    </xf>
    <xf numFmtId="0" fontId="7" fillId="0" borderId="2" xfId="35" applyFont="1" applyFill="1" applyBorder="1" applyAlignment="1">
      <alignment horizontal="center" vertical="center"/>
    </xf>
    <xf numFmtId="0" fontId="7" fillId="0" borderId="5" xfId="35" applyFont="1" applyFill="1" applyBorder="1" applyAlignment="1">
      <alignment horizontal="center" vertical="center"/>
    </xf>
    <xf numFmtId="0" fontId="7" fillId="0" borderId="2" xfId="35" applyFont="1" applyFill="1" applyBorder="1" applyAlignment="1">
      <alignment horizontal="center" vertical="center" wrapText="1"/>
    </xf>
    <xf numFmtId="0" fontId="7" fillId="0" borderId="5" xfId="35" applyFont="1" applyFill="1" applyBorder="1" applyAlignment="1">
      <alignment horizontal="center" vertical="center" wrapText="1"/>
    </xf>
    <xf numFmtId="0" fontId="7" fillId="0" borderId="2" xfId="82" applyFont="1" applyFill="1" applyBorder="1" applyAlignment="1">
      <alignment horizontal="center" vertical="center"/>
    </xf>
    <xf numFmtId="0" fontId="7" fillId="0" borderId="5" xfId="82" applyFont="1" applyFill="1" applyBorder="1" applyAlignment="1">
      <alignment horizontal="center" vertical="center"/>
    </xf>
    <xf numFmtId="0" fontId="7" fillId="0" borderId="2" xfId="82" applyFont="1" applyFill="1" applyBorder="1" applyAlignment="1">
      <alignment horizontal="center" vertical="center" wrapText="1"/>
    </xf>
    <xf numFmtId="0" fontId="7" fillId="0" borderId="5" xfId="82" applyFont="1" applyFill="1" applyBorder="1" applyAlignment="1">
      <alignment horizontal="center" vertical="center" wrapText="1"/>
    </xf>
    <xf numFmtId="0" fontId="46" fillId="0" borderId="16" xfId="0" applyFont="1" applyFill="1" applyBorder="1" applyAlignment="1">
      <alignment horizontal="center" vertical="center"/>
    </xf>
    <xf numFmtId="0" fontId="47" fillId="0" borderId="16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1" xfId="82" applyFont="1" applyFill="1" applyBorder="1" applyAlignment="1">
      <alignment horizontal="center" vertical="center"/>
    </xf>
    <xf numFmtId="0" fontId="7" fillId="0" borderId="6" xfId="82" applyFont="1" applyFill="1" applyBorder="1" applyAlignment="1">
      <alignment horizontal="center" vertical="center"/>
    </xf>
    <xf numFmtId="0" fontId="7" fillId="0" borderId="3" xfId="82" applyFont="1" applyFill="1" applyBorder="1" applyAlignment="1">
      <alignment horizontal="center" vertical="center"/>
    </xf>
    <xf numFmtId="0" fontId="7" fillId="0" borderId="7" xfId="82" applyFont="1" applyFill="1" applyBorder="1" applyAlignment="1">
      <alignment horizontal="center" vertical="center"/>
    </xf>
    <xf numFmtId="0" fontId="3" fillId="0" borderId="8" xfId="35" applyFont="1" applyFill="1" applyBorder="1" applyAlignment="1">
      <alignment horizontal="center" vertical="center"/>
    </xf>
    <xf numFmtId="0" fontId="3" fillId="0" borderId="15" xfId="35" applyFont="1" applyFill="1" applyBorder="1" applyAlignment="1">
      <alignment horizontal="center" vertical="center"/>
    </xf>
    <xf numFmtId="0" fontId="3" fillId="0" borderId="9" xfId="35" applyFont="1" applyFill="1" applyBorder="1" applyAlignment="1">
      <alignment horizontal="center" vertical="center"/>
    </xf>
    <xf numFmtId="0" fontId="46" fillId="0" borderId="16" xfId="82" applyFont="1" applyFill="1" applyBorder="1" applyAlignment="1">
      <alignment horizontal="center" vertical="center"/>
    </xf>
    <xf numFmtId="0" fontId="47" fillId="0" borderId="16" xfId="82" applyFont="1" applyFill="1" applyBorder="1" applyAlignment="1">
      <alignment horizontal="center" vertical="center"/>
    </xf>
    <xf numFmtId="0" fontId="6" fillId="0" borderId="8" xfId="82" applyFont="1" applyFill="1" applyBorder="1" applyAlignment="1">
      <alignment horizontal="center" vertical="center"/>
    </xf>
    <xf numFmtId="0" fontId="6" fillId="0" borderId="15" xfId="82" applyFont="1" applyFill="1" applyBorder="1" applyAlignment="1">
      <alignment horizontal="center" vertical="center"/>
    </xf>
    <xf numFmtId="0" fontId="6" fillId="0" borderId="9" xfId="82" applyFont="1" applyFill="1" applyBorder="1" applyAlignment="1">
      <alignment horizontal="center" vertical="center"/>
    </xf>
    <xf numFmtId="0" fontId="7" fillId="0" borderId="2" xfId="37" applyFont="1" applyFill="1" applyBorder="1" applyAlignment="1">
      <alignment vertical="center"/>
    </xf>
    <xf numFmtId="0" fontId="7" fillId="0" borderId="5" xfId="37" applyFont="1" applyFill="1" applyBorder="1" applyAlignment="1">
      <alignment vertical="center"/>
    </xf>
    <xf numFmtId="0" fontId="7" fillId="0" borderId="2" xfId="37" applyFont="1" applyFill="1" applyBorder="1" applyAlignment="1">
      <alignment horizontal="left" vertical="center" wrapText="1"/>
    </xf>
    <xf numFmtId="0" fontId="7" fillId="0" borderId="5" xfId="37" applyFont="1" applyFill="1" applyBorder="1" applyAlignment="1">
      <alignment horizontal="left" vertical="center" wrapText="1"/>
    </xf>
    <xf numFmtId="0" fontId="7" fillId="0" borderId="2" xfId="37" applyFont="1" applyFill="1" applyBorder="1" applyAlignment="1">
      <alignment horizontal="center" vertical="center" wrapText="1"/>
    </xf>
    <xf numFmtId="0" fontId="7" fillId="0" borderId="5" xfId="37" applyFont="1" applyFill="1" applyBorder="1" applyAlignment="1">
      <alignment horizontal="center" vertical="center" wrapText="1"/>
    </xf>
    <xf numFmtId="0" fontId="6" fillId="0" borderId="8" xfId="37" applyFont="1" applyBorder="1" applyAlignment="1">
      <alignment horizontal="center" vertical="center"/>
    </xf>
    <xf numFmtId="0" fontId="6" fillId="0" borderId="15" xfId="37" applyFont="1" applyBorder="1" applyAlignment="1">
      <alignment horizontal="center" vertical="center"/>
    </xf>
    <xf numFmtId="0" fontId="6" fillId="0" borderId="9" xfId="37" applyFont="1" applyBorder="1" applyAlignment="1">
      <alignment horizontal="center" vertical="center"/>
    </xf>
    <xf numFmtId="0" fontId="7" fillId="0" borderId="2" xfId="37" applyFont="1" applyFill="1" applyBorder="1" applyAlignment="1">
      <alignment horizontal="center" vertical="center"/>
    </xf>
    <xf numFmtId="0" fontId="7" fillId="0" borderId="5" xfId="37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right" vertical="center"/>
    </xf>
    <xf numFmtId="0" fontId="7" fillId="0" borderId="6" xfId="37" applyFont="1" applyFill="1" applyBorder="1" applyAlignment="1">
      <alignment horizontal="right" vertical="center"/>
    </xf>
    <xf numFmtId="0" fontId="7" fillId="0" borderId="3" xfId="37" applyFont="1" applyFill="1" applyBorder="1" applyAlignment="1">
      <alignment vertical="center"/>
    </xf>
    <xf numFmtId="0" fontId="7" fillId="0" borderId="7" xfId="37" applyFont="1" applyFill="1" applyBorder="1" applyAlignment="1">
      <alignment vertical="center"/>
    </xf>
    <xf numFmtId="0" fontId="6" fillId="0" borderId="8" xfId="37" applyFont="1" applyFill="1" applyBorder="1" applyAlignment="1">
      <alignment horizontal="center" vertical="center"/>
    </xf>
    <xf numFmtId="0" fontId="6" fillId="0" borderId="15" xfId="37" applyFont="1" applyFill="1" applyBorder="1" applyAlignment="1">
      <alignment horizontal="center" vertical="center"/>
    </xf>
    <xf numFmtId="0" fontId="6" fillId="0" borderId="9" xfId="37" applyFont="1" applyFill="1" applyBorder="1" applyAlignment="1">
      <alignment horizontal="center" vertical="center"/>
    </xf>
    <xf numFmtId="0" fontId="7" fillId="0" borderId="23" xfId="35" applyFont="1" applyFill="1" applyBorder="1" applyAlignment="1">
      <alignment horizontal="center" vertical="center" wrapText="1"/>
    </xf>
    <xf numFmtId="0" fontId="46" fillId="0" borderId="16" xfId="0" applyFont="1" applyBorder="1" applyAlignment="1">
      <alignment horizontal="center" vertical="center"/>
    </xf>
    <xf numFmtId="0" fontId="47" fillId="0" borderId="16" xfId="0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24" xfId="1" applyFont="1" applyBorder="1" applyAlignment="1">
      <alignment horizontal="right" vertical="center"/>
    </xf>
    <xf numFmtId="0" fontId="7" fillId="0" borderId="6" xfId="1" applyFont="1" applyBorder="1" applyAlignment="1">
      <alignment horizontal="right" vertical="center"/>
    </xf>
    <xf numFmtId="0" fontId="7" fillId="0" borderId="25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23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23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2" fontId="7" fillId="0" borderId="26" xfId="1" applyNumberFormat="1" applyFont="1" applyBorder="1" applyAlignment="1">
      <alignment horizontal="center" vertical="center"/>
    </xf>
    <xf numFmtId="2" fontId="7" fillId="0" borderId="26" xfId="1" applyNumberFormat="1" applyFont="1" applyBorder="1" applyAlignment="1">
      <alignment horizontal="center" vertical="center" wrapText="1"/>
    </xf>
    <xf numFmtId="0" fontId="7" fillId="0" borderId="4" xfId="37" applyFont="1" applyBorder="1" applyAlignment="1">
      <alignment horizontal="center" vertical="center"/>
    </xf>
    <xf numFmtId="0" fontId="7" fillId="0" borderId="4" xfId="37" applyFont="1" applyBorder="1" applyAlignment="1">
      <alignment horizontal="center" vertical="center" wrapText="1"/>
    </xf>
    <xf numFmtId="0" fontId="7" fillId="0" borderId="2" xfId="37" applyFont="1" applyBorder="1" applyAlignment="1">
      <alignment vertical="center"/>
    </xf>
    <xf numFmtId="0" fontId="7" fillId="0" borderId="5" xfId="37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37" applyFont="1" applyBorder="1" applyAlignment="1">
      <alignment horizontal="center" vertical="center" wrapText="1"/>
    </xf>
    <xf numFmtId="0" fontId="7" fillId="0" borderId="5" xfId="37" applyFont="1" applyBorder="1" applyAlignment="1">
      <alignment horizontal="center" vertical="center" wrapText="1"/>
    </xf>
    <xf numFmtId="0" fontId="6" fillId="0" borderId="8" xfId="37" applyFont="1" applyBorder="1" applyAlignment="1">
      <alignment horizontal="center" vertical="center" wrapText="1"/>
    </xf>
    <xf numFmtId="0" fontId="6" fillId="0" borderId="15" xfId="37" applyFont="1" applyBorder="1" applyAlignment="1">
      <alignment horizontal="center" vertical="center" wrapText="1"/>
    </xf>
    <xf numFmtId="0" fontId="6" fillId="0" borderId="9" xfId="37" applyFont="1" applyBorder="1" applyAlignment="1">
      <alignment horizontal="center" vertical="center" wrapText="1"/>
    </xf>
    <xf numFmtId="0" fontId="7" fillId="0" borderId="2" xfId="37" applyFont="1" applyBorder="1" applyAlignment="1">
      <alignment horizontal="center" vertical="center"/>
    </xf>
    <xf numFmtId="0" fontId="7" fillId="0" borderId="5" xfId="37" applyFont="1" applyBorder="1" applyAlignment="1">
      <alignment horizontal="center" vertical="center"/>
    </xf>
    <xf numFmtId="0" fontId="7" fillId="0" borderId="1" xfId="37" applyFont="1" applyBorder="1" applyAlignment="1">
      <alignment horizontal="right" vertical="center"/>
    </xf>
    <xf numFmtId="0" fontId="7" fillId="0" borderId="6" xfId="37" applyFont="1" applyBorder="1" applyAlignment="1">
      <alignment horizontal="right" vertical="center"/>
    </xf>
    <xf numFmtId="0" fontId="7" fillId="0" borderId="3" xfId="37" applyFont="1" applyBorder="1" applyAlignment="1">
      <alignment vertical="center"/>
    </xf>
    <xf numFmtId="0" fontId="7" fillId="0" borderId="7" xfId="37" applyFont="1" applyBorder="1" applyAlignment="1">
      <alignment vertical="center"/>
    </xf>
    <xf numFmtId="0" fontId="7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wrapText="1"/>
    </xf>
    <xf numFmtId="0" fontId="7" fillId="0" borderId="23" xfId="1" applyFont="1" applyFill="1" applyBorder="1" applyAlignment="1">
      <alignment vertical="center"/>
    </xf>
    <xf numFmtId="0" fontId="7" fillId="0" borderId="5" xfId="1" applyFont="1" applyFill="1" applyBorder="1" applyAlignment="1">
      <alignment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right" vertical="center"/>
    </xf>
    <xf numFmtId="0" fontId="7" fillId="0" borderId="6" xfId="1" applyFont="1" applyFill="1" applyBorder="1" applyAlignment="1">
      <alignment horizontal="right" vertical="center"/>
    </xf>
    <xf numFmtId="0" fontId="7" fillId="0" borderId="25" xfId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0" fontId="7" fillId="0" borderId="23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4" xfId="35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/>
    </xf>
    <xf numFmtId="167" fontId="7" fillId="0" borderId="23" xfId="1" applyNumberFormat="1" applyFont="1" applyBorder="1" applyAlignment="1">
      <alignment horizontal="center" vertical="center"/>
    </xf>
    <xf numFmtId="167" fontId="7" fillId="0" borderId="5" xfId="1" applyNumberFormat="1" applyFont="1" applyBorder="1" applyAlignment="1">
      <alignment horizontal="center" vertical="center"/>
    </xf>
    <xf numFmtId="167" fontId="7" fillId="0" borderId="23" xfId="1" applyNumberFormat="1" applyFont="1" applyBorder="1" applyAlignment="1">
      <alignment horizontal="center" vertical="center" wrapText="1"/>
    </xf>
    <xf numFmtId="167" fontId="7" fillId="0" borderId="5" xfId="1" applyNumberFormat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167" fontId="7" fillId="0" borderId="4" xfId="1" applyNumberFormat="1" applyFont="1" applyBorder="1" applyAlignment="1">
      <alignment horizontal="center" vertical="center"/>
    </xf>
    <xf numFmtId="167" fontId="7" fillId="0" borderId="4" xfId="1" applyNumberFormat="1" applyFont="1" applyBorder="1" applyAlignment="1">
      <alignment horizontal="center" vertical="center" wrapText="1"/>
    </xf>
    <xf numFmtId="0" fontId="40" fillId="0" borderId="2" xfId="1" applyFont="1" applyBorder="1" applyAlignment="1">
      <alignment horizontal="center" vertical="center" wrapText="1"/>
    </xf>
    <xf numFmtId="0" fontId="40" fillId="0" borderId="5" xfId="1" applyFont="1" applyBorder="1" applyAlignment="1">
      <alignment horizontal="center" vertical="center" wrapText="1"/>
    </xf>
    <xf numFmtId="0" fontId="40" fillId="0" borderId="2" xfId="1" applyFont="1" applyBorder="1" applyAlignment="1">
      <alignment vertical="center"/>
    </xf>
    <xf numFmtId="0" fontId="40" fillId="0" borderId="5" xfId="1" applyFont="1" applyBorder="1" applyAlignment="1">
      <alignment vertical="center"/>
    </xf>
    <xf numFmtId="0" fontId="40" fillId="0" borderId="2" xfId="1" applyFont="1" applyBorder="1" applyAlignment="1">
      <alignment horizontal="center" vertical="center"/>
    </xf>
    <xf numFmtId="0" fontId="40" fillId="0" borderId="5" xfId="1" applyFont="1" applyBorder="1" applyAlignment="1">
      <alignment horizontal="center" vertical="center"/>
    </xf>
    <xf numFmtId="0" fontId="42" fillId="0" borderId="8" xfId="1" applyFont="1" applyBorder="1" applyAlignment="1">
      <alignment horizontal="center" vertical="center"/>
    </xf>
    <xf numFmtId="0" fontId="42" fillId="0" borderId="9" xfId="1" applyFont="1" applyBorder="1" applyAlignment="1">
      <alignment horizontal="center" vertical="center"/>
    </xf>
    <xf numFmtId="0" fontId="40" fillId="0" borderId="1" xfId="1" applyFont="1" applyBorder="1" applyAlignment="1">
      <alignment horizontal="right" vertical="center"/>
    </xf>
    <xf numFmtId="0" fontId="40" fillId="0" borderId="6" xfId="1" applyFont="1" applyBorder="1" applyAlignment="1">
      <alignment horizontal="right" vertical="center"/>
    </xf>
    <xf numFmtId="0" fontId="40" fillId="0" borderId="3" xfId="1" applyFont="1" applyBorder="1" applyAlignment="1">
      <alignment vertical="center"/>
    </xf>
    <xf numFmtId="0" fontId="40" fillId="0" borderId="7" xfId="1" applyFont="1" applyBorder="1" applyAlignment="1">
      <alignment vertical="center"/>
    </xf>
    <xf numFmtId="0" fontId="40" fillId="0" borderId="4" xfId="1" applyFont="1" applyBorder="1" applyAlignment="1">
      <alignment horizontal="center" vertical="center" wrapText="1"/>
    </xf>
    <xf numFmtId="0" fontId="40" fillId="0" borderId="4" xfId="1" applyFont="1" applyBorder="1" applyAlignment="1">
      <alignment horizontal="center" vertical="center"/>
    </xf>
    <xf numFmtId="0" fontId="42" fillId="0" borderId="15" xfId="1" applyFont="1" applyBorder="1" applyAlignment="1">
      <alignment horizontal="center" vertical="center"/>
    </xf>
    <xf numFmtId="169" fontId="7" fillId="0" borderId="4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horizontal="right" vertical="center"/>
    </xf>
    <xf numFmtId="0" fontId="7" fillId="0" borderId="3" xfId="1" applyFont="1" applyBorder="1" applyAlignment="1">
      <alignment vertical="center"/>
    </xf>
    <xf numFmtId="0" fontId="6" fillId="0" borderId="27" xfId="1" applyFont="1" applyBorder="1" applyAlignment="1">
      <alignment horizontal="center" vertical="center"/>
    </xf>
    <xf numFmtId="0" fontId="55" fillId="0" borderId="4" xfId="1" applyFont="1" applyBorder="1" applyAlignment="1">
      <alignment horizontal="center" vertical="center" wrapText="1"/>
    </xf>
    <xf numFmtId="0" fontId="40" fillId="0" borderId="2" xfId="37" applyFont="1" applyBorder="1" applyAlignment="1">
      <alignment vertical="center"/>
    </xf>
    <xf numFmtId="0" fontId="40" fillId="0" borderId="5" xfId="37" applyFont="1" applyBorder="1" applyAlignment="1">
      <alignment vertical="center"/>
    </xf>
    <xf numFmtId="0" fontId="42" fillId="0" borderId="2" xfId="37" applyFont="1" applyBorder="1" applyAlignment="1">
      <alignment horizontal="center" vertical="center"/>
    </xf>
    <xf numFmtId="0" fontId="42" fillId="0" borderId="5" xfId="37" applyFont="1" applyBorder="1" applyAlignment="1">
      <alignment horizontal="center" vertical="center"/>
    </xf>
    <xf numFmtId="0" fontId="40" fillId="0" borderId="2" xfId="37" applyFont="1" applyBorder="1" applyAlignment="1">
      <alignment horizontal="center" vertical="center"/>
    </xf>
    <xf numFmtId="0" fontId="40" fillId="0" borderId="5" xfId="37" applyFont="1" applyBorder="1" applyAlignment="1">
      <alignment horizontal="center" vertical="center"/>
    </xf>
    <xf numFmtId="0" fontId="40" fillId="0" borderId="1" xfId="37" applyFont="1" applyBorder="1" applyAlignment="1">
      <alignment horizontal="right" vertical="center"/>
    </xf>
    <xf numFmtId="0" fontId="40" fillId="0" borderId="6" xfId="37" applyFont="1" applyBorder="1" applyAlignment="1">
      <alignment horizontal="right" vertical="center"/>
    </xf>
    <xf numFmtId="0" fontId="40" fillId="0" borderId="3" xfId="37" applyFont="1" applyBorder="1" applyAlignment="1">
      <alignment vertical="center"/>
    </xf>
    <xf numFmtId="0" fontId="40" fillId="0" borderId="7" xfId="37" applyFont="1" applyBorder="1" applyAlignment="1">
      <alignment vertical="center"/>
    </xf>
    <xf numFmtId="0" fontId="40" fillId="0" borderId="2" xfId="37" applyFont="1" applyBorder="1" applyAlignment="1">
      <alignment horizontal="center" vertical="center" wrapText="1"/>
    </xf>
    <xf numFmtId="0" fontId="40" fillId="0" borderId="5" xfId="37" applyFont="1" applyBorder="1" applyAlignment="1">
      <alignment horizontal="center" vertical="center" wrapText="1"/>
    </xf>
    <xf numFmtId="0" fontId="40" fillId="0" borderId="2" xfId="36" applyFont="1" applyFill="1" applyBorder="1" applyAlignment="1">
      <alignment horizontal="center" vertical="center" wrapText="1"/>
    </xf>
    <xf numFmtId="0" fontId="40" fillId="0" borderId="5" xfId="36" applyFont="1" applyFill="1" applyBorder="1" applyAlignment="1">
      <alignment horizontal="center" vertical="center" wrapText="1"/>
    </xf>
    <xf numFmtId="0" fontId="40" fillId="0" borderId="4" xfId="37" applyFont="1" applyBorder="1" applyAlignment="1">
      <alignment horizontal="center" vertical="center" wrapText="1"/>
    </xf>
    <xf numFmtId="0" fontId="40" fillId="0" borderId="4" xfId="37" applyFont="1" applyBorder="1" applyAlignment="1">
      <alignment horizontal="center" vertical="center"/>
    </xf>
    <xf numFmtId="0" fontId="40" fillId="0" borderId="23" xfId="37" applyFont="1" applyBorder="1" applyAlignment="1">
      <alignment vertical="center"/>
    </xf>
    <xf numFmtId="0" fontId="40" fillId="0" borderId="23" xfId="37" applyFont="1" applyBorder="1" applyAlignment="1">
      <alignment horizontal="center" vertical="center"/>
    </xf>
    <xf numFmtId="0" fontId="40" fillId="0" borderId="24" xfId="37" applyFont="1" applyBorder="1" applyAlignment="1">
      <alignment horizontal="right" vertical="center"/>
    </xf>
    <xf numFmtId="0" fontId="40" fillId="0" borderId="25" xfId="37" applyFont="1" applyBorder="1" applyAlignment="1">
      <alignment vertical="center"/>
    </xf>
    <xf numFmtId="0" fontId="40" fillId="0" borderId="23" xfId="37" applyFont="1" applyBorder="1" applyAlignment="1">
      <alignment horizontal="center" vertical="center" wrapText="1"/>
    </xf>
    <xf numFmtId="0" fontId="40" fillId="0" borderId="23" xfId="36" applyFont="1" applyFill="1" applyBorder="1" applyAlignment="1">
      <alignment horizontal="center" vertical="center" wrapText="1"/>
    </xf>
    <xf numFmtId="0" fontId="53" fillId="0" borderId="4" xfId="33" applyFont="1" applyFill="1" applyBorder="1" applyAlignment="1">
      <alignment horizontal="center" vertical="center" wrapText="1"/>
    </xf>
    <xf numFmtId="0" fontId="54" fillId="0" borderId="23" xfId="37" applyFont="1" applyBorder="1" applyAlignment="1">
      <alignment vertical="center" wrapText="1"/>
    </xf>
    <xf numFmtId="0" fontId="54" fillId="0" borderId="5" xfId="37" applyFont="1" applyBorder="1" applyAlignment="1">
      <alignment vertical="center" wrapText="1"/>
    </xf>
    <xf numFmtId="0" fontId="40" fillId="0" borderId="4" xfId="33" applyFont="1" applyBorder="1" applyAlignment="1">
      <alignment horizontal="center" vertical="center" wrapText="1"/>
    </xf>
    <xf numFmtId="0" fontId="40" fillId="0" borderId="4" xfId="33" applyFont="1" applyBorder="1" applyAlignment="1">
      <alignment horizontal="center" vertical="center"/>
    </xf>
    <xf numFmtId="0" fontId="40" fillId="0" borderId="23" xfId="33" applyFont="1" applyBorder="1" applyAlignment="1">
      <alignment vertical="center"/>
    </xf>
    <xf numFmtId="0" fontId="40" fillId="0" borderId="5" xfId="33" applyFont="1" applyBorder="1" applyAlignment="1">
      <alignment vertical="center"/>
    </xf>
    <xf numFmtId="0" fontId="54" fillId="0" borderId="23" xfId="33" applyFont="1" applyBorder="1" applyAlignment="1">
      <alignment vertical="center" wrapText="1"/>
    </xf>
    <xf numFmtId="0" fontId="54" fillId="0" borderId="5" xfId="33" applyFont="1" applyBorder="1" applyAlignment="1">
      <alignment vertical="center" wrapText="1"/>
    </xf>
    <xf numFmtId="0" fontId="40" fillId="0" borderId="23" xfId="33" applyFont="1" applyBorder="1" applyAlignment="1">
      <alignment horizontal="center" vertical="center"/>
    </xf>
    <xf numFmtId="0" fontId="40" fillId="0" borderId="5" xfId="33" applyFont="1" applyBorder="1" applyAlignment="1">
      <alignment horizontal="center" vertical="center"/>
    </xf>
    <xf numFmtId="0" fontId="40" fillId="0" borderId="24" xfId="33" applyFont="1" applyBorder="1" applyAlignment="1">
      <alignment horizontal="right" vertical="center"/>
    </xf>
    <xf numFmtId="0" fontId="40" fillId="0" borderId="6" xfId="33" applyFont="1" applyBorder="1" applyAlignment="1">
      <alignment horizontal="right" vertical="center"/>
    </xf>
    <xf numFmtId="0" fontId="40" fillId="0" borderId="25" xfId="33" applyFont="1" applyBorder="1" applyAlignment="1">
      <alignment vertical="center"/>
    </xf>
    <xf numFmtId="0" fontId="40" fillId="0" borderId="7" xfId="33" applyFont="1" applyBorder="1" applyAlignment="1">
      <alignment vertical="center"/>
    </xf>
    <xf numFmtId="0" fontId="40" fillId="0" borderId="23" xfId="33" applyFont="1" applyBorder="1" applyAlignment="1">
      <alignment horizontal="center" vertical="center" wrapText="1"/>
    </xf>
    <xf numFmtId="0" fontId="40" fillId="0" borderId="5" xfId="33" applyFont="1" applyBorder="1" applyAlignment="1">
      <alignment horizontal="center" vertical="center" wrapText="1"/>
    </xf>
  </cellXfs>
  <cellStyles count="84">
    <cellStyle name="1 antraštė" xfId="41"/>
    <cellStyle name="2 antraštė" xfId="42"/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20% – paryškinimas 1" xfId="43"/>
    <cellStyle name="20% – paryškinimas 2" xfId="44"/>
    <cellStyle name="20% – paryškinimas 3" xfId="45"/>
    <cellStyle name="20% – paryškinimas 4" xfId="46"/>
    <cellStyle name="20% – paryškinimas 5" xfId="47"/>
    <cellStyle name="20% – paryškinimas 6" xfId="48"/>
    <cellStyle name="3 antraštė" xfId="49"/>
    <cellStyle name="4 antraštė" xfId="50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40% – paryškinimas 1" xfId="51"/>
    <cellStyle name="40% – paryškinimas 2" xfId="52"/>
    <cellStyle name="40% – paryškinimas 3" xfId="53"/>
    <cellStyle name="40% – paryškinimas 4" xfId="54"/>
    <cellStyle name="40% – paryškinimas 5" xfId="55"/>
    <cellStyle name="40% – paryškinimas 6" xfId="56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60% – paryškinimas 1" xfId="57"/>
    <cellStyle name="60% – paryškinimas 2" xfId="58"/>
    <cellStyle name="60% – paryškinimas 3" xfId="59"/>
    <cellStyle name="60% – paryškinimas 4" xfId="60"/>
    <cellStyle name="60% – paryškinimas 5" xfId="61"/>
    <cellStyle name="60% – paryškinimas 6" xfId="62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Aiškinamasis tekstas" xfId="63"/>
    <cellStyle name="Bad 2" xfId="26"/>
    <cellStyle name="Blogas" xfId="64"/>
    <cellStyle name="Calculation 2" xfId="27"/>
    <cellStyle name="Check Cell 2" xfId="28"/>
    <cellStyle name="Geras" xfId="65"/>
    <cellStyle name="Input 2" xfId="29"/>
    <cellStyle name="Įspėjimo tekstas" xfId="66"/>
    <cellStyle name="Išvestis" xfId="67"/>
    <cellStyle name="Įvestis" xfId="68"/>
    <cellStyle name="Linked Cell 2" xfId="30"/>
    <cellStyle name="Neutral 2" xfId="31"/>
    <cellStyle name="Neutralus" xfId="69"/>
    <cellStyle name="Normal" xfId="0" builtinId="0"/>
    <cellStyle name="Normal 13" xfId="1"/>
    <cellStyle name="Normal 2" xfId="32"/>
    <cellStyle name="Normal 2 2" xfId="33"/>
    <cellStyle name="Normal 3" xfId="34"/>
    <cellStyle name="Normal 4" xfId="35"/>
    <cellStyle name="Normal 4 2" xfId="36"/>
    <cellStyle name="Normal 5" xfId="37"/>
    <cellStyle name="Normal 5 2" xfId="83"/>
    <cellStyle name="Normal 6" xfId="82"/>
    <cellStyle name="Normal_Rezultatai 2011v" xfId="40"/>
    <cellStyle name="Note 2" xfId="38"/>
    <cellStyle name="Paprastas 2" xfId="39"/>
    <cellStyle name="Paryškinimas 1" xfId="70"/>
    <cellStyle name="Paryškinimas 2" xfId="71"/>
    <cellStyle name="Paryškinimas 3" xfId="72"/>
    <cellStyle name="Paryškinimas 4" xfId="73"/>
    <cellStyle name="Paryškinimas 5" xfId="74"/>
    <cellStyle name="Paryškinimas 6" xfId="75"/>
    <cellStyle name="Pastaba" xfId="76"/>
    <cellStyle name="Pavadinimas" xfId="77"/>
    <cellStyle name="Skaičiavimas" xfId="78"/>
    <cellStyle name="Suma" xfId="79"/>
    <cellStyle name="Susietas langelis" xfId="80"/>
    <cellStyle name="Tikrinimo langelis" xfId="8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opLeftCell="A13" zoomScale="75" workbookViewId="0">
      <selection activeCell="B25" sqref="B25"/>
    </sheetView>
  </sheetViews>
  <sheetFormatPr defaultColWidth="9.109375" defaultRowHeight="13.2" x14ac:dyDescent="0.25"/>
  <cols>
    <col min="1" max="1" width="4.44140625" style="31" customWidth="1"/>
    <col min="2" max="2" width="0.5546875" style="31" customWidth="1"/>
    <col min="3" max="3" width="3.6640625" style="31" customWidth="1"/>
    <col min="4" max="41" width="5.6640625" style="31" customWidth="1"/>
    <col min="42" max="256" width="9.109375" style="31"/>
    <col min="257" max="257" width="4.44140625" style="31" customWidth="1"/>
    <col min="258" max="258" width="0.5546875" style="31" customWidth="1"/>
    <col min="259" max="259" width="3.6640625" style="31" customWidth="1"/>
    <col min="260" max="297" width="5.6640625" style="31" customWidth="1"/>
    <col min="298" max="512" width="9.109375" style="31"/>
    <col min="513" max="513" width="4.44140625" style="31" customWidth="1"/>
    <col min="514" max="514" width="0.5546875" style="31" customWidth="1"/>
    <col min="515" max="515" width="3.6640625" style="31" customWidth="1"/>
    <col min="516" max="553" width="5.6640625" style="31" customWidth="1"/>
    <col min="554" max="768" width="9.109375" style="31"/>
    <col min="769" max="769" width="4.44140625" style="31" customWidth="1"/>
    <col min="770" max="770" width="0.5546875" style="31" customWidth="1"/>
    <col min="771" max="771" width="3.6640625" style="31" customWidth="1"/>
    <col min="772" max="809" width="5.6640625" style="31" customWidth="1"/>
    <col min="810" max="1024" width="9.109375" style="31"/>
    <col min="1025" max="1025" width="4.44140625" style="31" customWidth="1"/>
    <col min="1026" max="1026" width="0.5546875" style="31" customWidth="1"/>
    <col min="1027" max="1027" width="3.6640625" style="31" customWidth="1"/>
    <col min="1028" max="1065" width="5.6640625" style="31" customWidth="1"/>
    <col min="1066" max="1280" width="9.109375" style="31"/>
    <col min="1281" max="1281" width="4.44140625" style="31" customWidth="1"/>
    <col min="1282" max="1282" width="0.5546875" style="31" customWidth="1"/>
    <col min="1283" max="1283" width="3.6640625" style="31" customWidth="1"/>
    <col min="1284" max="1321" width="5.6640625" style="31" customWidth="1"/>
    <col min="1322" max="1536" width="9.109375" style="31"/>
    <col min="1537" max="1537" width="4.44140625" style="31" customWidth="1"/>
    <col min="1538" max="1538" width="0.5546875" style="31" customWidth="1"/>
    <col min="1539" max="1539" width="3.6640625" style="31" customWidth="1"/>
    <col min="1540" max="1577" width="5.6640625" style="31" customWidth="1"/>
    <col min="1578" max="1792" width="9.109375" style="31"/>
    <col min="1793" max="1793" width="4.44140625" style="31" customWidth="1"/>
    <col min="1794" max="1794" width="0.5546875" style="31" customWidth="1"/>
    <col min="1795" max="1795" width="3.6640625" style="31" customWidth="1"/>
    <col min="1796" max="1833" width="5.6640625" style="31" customWidth="1"/>
    <col min="1834" max="2048" width="9.109375" style="31"/>
    <col min="2049" max="2049" width="4.44140625" style="31" customWidth="1"/>
    <col min="2050" max="2050" width="0.5546875" style="31" customWidth="1"/>
    <col min="2051" max="2051" width="3.6640625" style="31" customWidth="1"/>
    <col min="2052" max="2089" width="5.6640625" style="31" customWidth="1"/>
    <col min="2090" max="2304" width="9.109375" style="31"/>
    <col min="2305" max="2305" width="4.44140625" style="31" customWidth="1"/>
    <col min="2306" max="2306" width="0.5546875" style="31" customWidth="1"/>
    <col min="2307" max="2307" width="3.6640625" style="31" customWidth="1"/>
    <col min="2308" max="2345" width="5.6640625" style="31" customWidth="1"/>
    <col min="2346" max="2560" width="9.109375" style="31"/>
    <col min="2561" max="2561" width="4.44140625" style="31" customWidth="1"/>
    <col min="2562" max="2562" width="0.5546875" style="31" customWidth="1"/>
    <col min="2563" max="2563" width="3.6640625" style="31" customWidth="1"/>
    <col min="2564" max="2601" width="5.6640625" style="31" customWidth="1"/>
    <col min="2602" max="2816" width="9.109375" style="31"/>
    <col min="2817" max="2817" width="4.44140625" style="31" customWidth="1"/>
    <col min="2818" max="2818" width="0.5546875" style="31" customWidth="1"/>
    <col min="2819" max="2819" width="3.6640625" style="31" customWidth="1"/>
    <col min="2820" max="2857" width="5.6640625" style="31" customWidth="1"/>
    <col min="2858" max="3072" width="9.109375" style="31"/>
    <col min="3073" max="3073" width="4.44140625" style="31" customWidth="1"/>
    <col min="3074" max="3074" width="0.5546875" style="31" customWidth="1"/>
    <col min="3075" max="3075" width="3.6640625" style="31" customWidth="1"/>
    <col min="3076" max="3113" width="5.6640625" style="31" customWidth="1"/>
    <col min="3114" max="3328" width="9.109375" style="31"/>
    <col min="3329" max="3329" width="4.44140625" style="31" customWidth="1"/>
    <col min="3330" max="3330" width="0.5546875" style="31" customWidth="1"/>
    <col min="3331" max="3331" width="3.6640625" style="31" customWidth="1"/>
    <col min="3332" max="3369" width="5.6640625" style="31" customWidth="1"/>
    <col min="3370" max="3584" width="9.109375" style="31"/>
    <col min="3585" max="3585" width="4.44140625" style="31" customWidth="1"/>
    <col min="3586" max="3586" width="0.5546875" style="31" customWidth="1"/>
    <col min="3587" max="3587" width="3.6640625" style="31" customWidth="1"/>
    <col min="3588" max="3625" width="5.6640625" style="31" customWidth="1"/>
    <col min="3626" max="3840" width="9.109375" style="31"/>
    <col min="3841" max="3841" width="4.44140625" style="31" customWidth="1"/>
    <col min="3842" max="3842" width="0.5546875" style="31" customWidth="1"/>
    <col min="3843" max="3843" width="3.6640625" style="31" customWidth="1"/>
    <col min="3844" max="3881" width="5.6640625" style="31" customWidth="1"/>
    <col min="3882" max="4096" width="9.109375" style="31"/>
    <col min="4097" max="4097" width="4.44140625" style="31" customWidth="1"/>
    <col min="4098" max="4098" width="0.5546875" style="31" customWidth="1"/>
    <col min="4099" max="4099" width="3.6640625" style="31" customWidth="1"/>
    <col min="4100" max="4137" width="5.6640625" style="31" customWidth="1"/>
    <col min="4138" max="4352" width="9.109375" style="31"/>
    <col min="4353" max="4353" width="4.44140625" style="31" customWidth="1"/>
    <col min="4354" max="4354" width="0.5546875" style="31" customWidth="1"/>
    <col min="4355" max="4355" width="3.6640625" style="31" customWidth="1"/>
    <col min="4356" max="4393" width="5.6640625" style="31" customWidth="1"/>
    <col min="4394" max="4608" width="9.109375" style="31"/>
    <col min="4609" max="4609" width="4.44140625" style="31" customWidth="1"/>
    <col min="4610" max="4610" width="0.5546875" style="31" customWidth="1"/>
    <col min="4611" max="4611" width="3.6640625" style="31" customWidth="1"/>
    <col min="4612" max="4649" width="5.6640625" style="31" customWidth="1"/>
    <col min="4650" max="4864" width="9.109375" style="31"/>
    <col min="4865" max="4865" width="4.44140625" style="31" customWidth="1"/>
    <col min="4866" max="4866" width="0.5546875" style="31" customWidth="1"/>
    <col min="4867" max="4867" width="3.6640625" style="31" customWidth="1"/>
    <col min="4868" max="4905" width="5.6640625" style="31" customWidth="1"/>
    <col min="4906" max="5120" width="9.109375" style="31"/>
    <col min="5121" max="5121" width="4.44140625" style="31" customWidth="1"/>
    <col min="5122" max="5122" width="0.5546875" style="31" customWidth="1"/>
    <col min="5123" max="5123" width="3.6640625" style="31" customWidth="1"/>
    <col min="5124" max="5161" width="5.6640625" style="31" customWidth="1"/>
    <col min="5162" max="5376" width="9.109375" style="31"/>
    <col min="5377" max="5377" width="4.44140625" style="31" customWidth="1"/>
    <col min="5378" max="5378" width="0.5546875" style="31" customWidth="1"/>
    <col min="5379" max="5379" width="3.6640625" style="31" customWidth="1"/>
    <col min="5380" max="5417" width="5.6640625" style="31" customWidth="1"/>
    <col min="5418" max="5632" width="9.109375" style="31"/>
    <col min="5633" max="5633" width="4.44140625" style="31" customWidth="1"/>
    <col min="5634" max="5634" width="0.5546875" style="31" customWidth="1"/>
    <col min="5635" max="5635" width="3.6640625" style="31" customWidth="1"/>
    <col min="5636" max="5673" width="5.6640625" style="31" customWidth="1"/>
    <col min="5674" max="5888" width="9.109375" style="31"/>
    <col min="5889" max="5889" width="4.44140625" style="31" customWidth="1"/>
    <col min="5890" max="5890" width="0.5546875" style="31" customWidth="1"/>
    <col min="5891" max="5891" width="3.6640625" style="31" customWidth="1"/>
    <col min="5892" max="5929" width="5.6640625" style="31" customWidth="1"/>
    <col min="5930" max="6144" width="9.109375" style="31"/>
    <col min="6145" max="6145" width="4.44140625" style="31" customWidth="1"/>
    <col min="6146" max="6146" width="0.5546875" style="31" customWidth="1"/>
    <col min="6147" max="6147" width="3.6640625" style="31" customWidth="1"/>
    <col min="6148" max="6185" width="5.6640625" style="31" customWidth="1"/>
    <col min="6186" max="6400" width="9.109375" style="31"/>
    <col min="6401" max="6401" width="4.44140625" style="31" customWidth="1"/>
    <col min="6402" max="6402" width="0.5546875" style="31" customWidth="1"/>
    <col min="6403" max="6403" width="3.6640625" style="31" customWidth="1"/>
    <col min="6404" max="6441" width="5.6640625" style="31" customWidth="1"/>
    <col min="6442" max="6656" width="9.109375" style="31"/>
    <col min="6657" max="6657" width="4.44140625" style="31" customWidth="1"/>
    <col min="6658" max="6658" width="0.5546875" style="31" customWidth="1"/>
    <col min="6659" max="6659" width="3.6640625" style="31" customWidth="1"/>
    <col min="6660" max="6697" width="5.6640625" style="31" customWidth="1"/>
    <col min="6698" max="6912" width="9.109375" style="31"/>
    <col min="6913" max="6913" width="4.44140625" style="31" customWidth="1"/>
    <col min="6914" max="6914" width="0.5546875" style="31" customWidth="1"/>
    <col min="6915" max="6915" width="3.6640625" style="31" customWidth="1"/>
    <col min="6916" max="6953" width="5.6640625" style="31" customWidth="1"/>
    <col min="6954" max="7168" width="9.109375" style="31"/>
    <col min="7169" max="7169" width="4.44140625" style="31" customWidth="1"/>
    <col min="7170" max="7170" width="0.5546875" style="31" customWidth="1"/>
    <col min="7171" max="7171" width="3.6640625" style="31" customWidth="1"/>
    <col min="7172" max="7209" width="5.6640625" style="31" customWidth="1"/>
    <col min="7210" max="7424" width="9.109375" style="31"/>
    <col min="7425" max="7425" width="4.44140625" style="31" customWidth="1"/>
    <col min="7426" max="7426" width="0.5546875" style="31" customWidth="1"/>
    <col min="7427" max="7427" width="3.6640625" style="31" customWidth="1"/>
    <col min="7428" max="7465" width="5.6640625" style="31" customWidth="1"/>
    <col min="7466" max="7680" width="9.109375" style="31"/>
    <col min="7681" max="7681" width="4.44140625" style="31" customWidth="1"/>
    <col min="7682" max="7682" width="0.5546875" style="31" customWidth="1"/>
    <col min="7683" max="7683" width="3.6640625" style="31" customWidth="1"/>
    <col min="7684" max="7721" width="5.6640625" style="31" customWidth="1"/>
    <col min="7722" max="7936" width="9.109375" style="31"/>
    <col min="7937" max="7937" width="4.44140625" style="31" customWidth="1"/>
    <col min="7938" max="7938" width="0.5546875" style="31" customWidth="1"/>
    <col min="7939" max="7939" width="3.6640625" style="31" customWidth="1"/>
    <col min="7940" max="7977" width="5.6640625" style="31" customWidth="1"/>
    <col min="7978" max="8192" width="9.109375" style="31"/>
    <col min="8193" max="8193" width="4.44140625" style="31" customWidth="1"/>
    <col min="8194" max="8194" width="0.5546875" style="31" customWidth="1"/>
    <col min="8195" max="8195" width="3.6640625" style="31" customWidth="1"/>
    <col min="8196" max="8233" width="5.6640625" style="31" customWidth="1"/>
    <col min="8234" max="8448" width="9.109375" style="31"/>
    <col min="8449" max="8449" width="4.44140625" style="31" customWidth="1"/>
    <col min="8450" max="8450" width="0.5546875" style="31" customWidth="1"/>
    <col min="8451" max="8451" width="3.6640625" style="31" customWidth="1"/>
    <col min="8452" max="8489" width="5.6640625" style="31" customWidth="1"/>
    <col min="8490" max="8704" width="9.109375" style="31"/>
    <col min="8705" max="8705" width="4.44140625" style="31" customWidth="1"/>
    <col min="8706" max="8706" width="0.5546875" style="31" customWidth="1"/>
    <col min="8707" max="8707" width="3.6640625" style="31" customWidth="1"/>
    <col min="8708" max="8745" width="5.6640625" style="31" customWidth="1"/>
    <col min="8746" max="8960" width="9.109375" style="31"/>
    <col min="8961" max="8961" width="4.44140625" style="31" customWidth="1"/>
    <col min="8962" max="8962" width="0.5546875" style="31" customWidth="1"/>
    <col min="8963" max="8963" width="3.6640625" style="31" customWidth="1"/>
    <col min="8964" max="9001" width="5.6640625" style="31" customWidth="1"/>
    <col min="9002" max="9216" width="9.109375" style="31"/>
    <col min="9217" max="9217" width="4.44140625" style="31" customWidth="1"/>
    <col min="9218" max="9218" width="0.5546875" style="31" customWidth="1"/>
    <col min="9219" max="9219" width="3.6640625" style="31" customWidth="1"/>
    <col min="9220" max="9257" width="5.6640625" style="31" customWidth="1"/>
    <col min="9258" max="9472" width="9.109375" style="31"/>
    <col min="9473" max="9473" width="4.44140625" style="31" customWidth="1"/>
    <col min="9474" max="9474" width="0.5546875" style="31" customWidth="1"/>
    <col min="9475" max="9475" width="3.6640625" style="31" customWidth="1"/>
    <col min="9476" max="9513" width="5.6640625" style="31" customWidth="1"/>
    <col min="9514" max="9728" width="9.109375" style="31"/>
    <col min="9729" max="9729" width="4.44140625" style="31" customWidth="1"/>
    <col min="9730" max="9730" width="0.5546875" style="31" customWidth="1"/>
    <col min="9731" max="9731" width="3.6640625" style="31" customWidth="1"/>
    <col min="9732" max="9769" width="5.6640625" style="31" customWidth="1"/>
    <col min="9770" max="9984" width="9.109375" style="31"/>
    <col min="9985" max="9985" width="4.44140625" style="31" customWidth="1"/>
    <col min="9986" max="9986" width="0.5546875" style="31" customWidth="1"/>
    <col min="9987" max="9987" width="3.6640625" style="31" customWidth="1"/>
    <col min="9988" max="10025" width="5.6640625" style="31" customWidth="1"/>
    <col min="10026" max="10240" width="9.109375" style="31"/>
    <col min="10241" max="10241" width="4.44140625" style="31" customWidth="1"/>
    <col min="10242" max="10242" width="0.5546875" style="31" customWidth="1"/>
    <col min="10243" max="10243" width="3.6640625" style="31" customWidth="1"/>
    <col min="10244" max="10281" width="5.6640625" style="31" customWidth="1"/>
    <col min="10282" max="10496" width="9.109375" style="31"/>
    <col min="10497" max="10497" width="4.44140625" style="31" customWidth="1"/>
    <col min="10498" max="10498" width="0.5546875" style="31" customWidth="1"/>
    <col min="10499" max="10499" width="3.6640625" style="31" customWidth="1"/>
    <col min="10500" max="10537" width="5.6640625" style="31" customWidth="1"/>
    <col min="10538" max="10752" width="9.109375" style="31"/>
    <col min="10753" max="10753" width="4.44140625" style="31" customWidth="1"/>
    <col min="10754" max="10754" width="0.5546875" style="31" customWidth="1"/>
    <col min="10755" max="10755" width="3.6640625" style="31" customWidth="1"/>
    <col min="10756" max="10793" width="5.6640625" style="31" customWidth="1"/>
    <col min="10794" max="11008" width="9.109375" style="31"/>
    <col min="11009" max="11009" width="4.44140625" style="31" customWidth="1"/>
    <col min="11010" max="11010" width="0.5546875" style="31" customWidth="1"/>
    <col min="11011" max="11011" width="3.6640625" style="31" customWidth="1"/>
    <col min="11012" max="11049" width="5.6640625" style="31" customWidth="1"/>
    <col min="11050" max="11264" width="9.109375" style="31"/>
    <col min="11265" max="11265" width="4.44140625" style="31" customWidth="1"/>
    <col min="11266" max="11266" width="0.5546875" style="31" customWidth="1"/>
    <col min="11267" max="11267" width="3.6640625" style="31" customWidth="1"/>
    <col min="11268" max="11305" width="5.6640625" style="31" customWidth="1"/>
    <col min="11306" max="11520" width="9.109375" style="31"/>
    <col min="11521" max="11521" width="4.44140625" style="31" customWidth="1"/>
    <col min="11522" max="11522" width="0.5546875" style="31" customWidth="1"/>
    <col min="11523" max="11523" width="3.6640625" style="31" customWidth="1"/>
    <col min="11524" max="11561" width="5.6640625" style="31" customWidth="1"/>
    <col min="11562" max="11776" width="9.109375" style="31"/>
    <col min="11777" max="11777" width="4.44140625" style="31" customWidth="1"/>
    <col min="11778" max="11778" width="0.5546875" style="31" customWidth="1"/>
    <col min="11779" max="11779" width="3.6640625" style="31" customWidth="1"/>
    <col min="11780" max="11817" width="5.6640625" style="31" customWidth="1"/>
    <col min="11818" max="12032" width="9.109375" style="31"/>
    <col min="12033" max="12033" width="4.44140625" style="31" customWidth="1"/>
    <col min="12034" max="12034" width="0.5546875" style="31" customWidth="1"/>
    <col min="12035" max="12035" width="3.6640625" style="31" customWidth="1"/>
    <col min="12036" max="12073" width="5.6640625" style="31" customWidth="1"/>
    <col min="12074" max="12288" width="9.109375" style="31"/>
    <col min="12289" max="12289" width="4.44140625" style="31" customWidth="1"/>
    <col min="12290" max="12290" width="0.5546875" style="31" customWidth="1"/>
    <col min="12291" max="12291" width="3.6640625" style="31" customWidth="1"/>
    <col min="12292" max="12329" width="5.6640625" style="31" customWidth="1"/>
    <col min="12330" max="12544" width="9.109375" style="31"/>
    <col min="12545" max="12545" width="4.44140625" style="31" customWidth="1"/>
    <col min="12546" max="12546" width="0.5546875" style="31" customWidth="1"/>
    <col min="12547" max="12547" width="3.6640625" style="31" customWidth="1"/>
    <col min="12548" max="12585" width="5.6640625" style="31" customWidth="1"/>
    <col min="12586" max="12800" width="9.109375" style="31"/>
    <col min="12801" max="12801" width="4.44140625" style="31" customWidth="1"/>
    <col min="12802" max="12802" width="0.5546875" style="31" customWidth="1"/>
    <col min="12803" max="12803" width="3.6640625" style="31" customWidth="1"/>
    <col min="12804" max="12841" width="5.6640625" style="31" customWidth="1"/>
    <col min="12842" max="13056" width="9.109375" style="31"/>
    <col min="13057" max="13057" width="4.44140625" style="31" customWidth="1"/>
    <col min="13058" max="13058" width="0.5546875" style="31" customWidth="1"/>
    <col min="13059" max="13059" width="3.6640625" style="31" customWidth="1"/>
    <col min="13060" max="13097" width="5.6640625" style="31" customWidth="1"/>
    <col min="13098" max="13312" width="9.109375" style="31"/>
    <col min="13313" max="13313" width="4.44140625" style="31" customWidth="1"/>
    <col min="13314" max="13314" width="0.5546875" style="31" customWidth="1"/>
    <col min="13315" max="13315" width="3.6640625" style="31" customWidth="1"/>
    <col min="13316" max="13353" width="5.6640625" style="31" customWidth="1"/>
    <col min="13354" max="13568" width="9.109375" style="31"/>
    <col min="13569" max="13569" width="4.44140625" style="31" customWidth="1"/>
    <col min="13570" max="13570" width="0.5546875" style="31" customWidth="1"/>
    <col min="13571" max="13571" width="3.6640625" style="31" customWidth="1"/>
    <col min="13572" max="13609" width="5.6640625" style="31" customWidth="1"/>
    <col min="13610" max="13824" width="9.109375" style="31"/>
    <col min="13825" max="13825" width="4.44140625" style="31" customWidth="1"/>
    <col min="13826" max="13826" width="0.5546875" style="31" customWidth="1"/>
    <col min="13827" max="13827" width="3.6640625" style="31" customWidth="1"/>
    <col min="13828" max="13865" width="5.6640625" style="31" customWidth="1"/>
    <col min="13866" max="14080" width="9.109375" style="31"/>
    <col min="14081" max="14081" width="4.44140625" style="31" customWidth="1"/>
    <col min="14082" max="14082" width="0.5546875" style="31" customWidth="1"/>
    <col min="14083" max="14083" width="3.6640625" style="31" customWidth="1"/>
    <col min="14084" max="14121" width="5.6640625" style="31" customWidth="1"/>
    <col min="14122" max="14336" width="9.109375" style="31"/>
    <col min="14337" max="14337" width="4.44140625" style="31" customWidth="1"/>
    <col min="14338" max="14338" width="0.5546875" style="31" customWidth="1"/>
    <col min="14339" max="14339" width="3.6640625" style="31" customWidth="1"/>
    <col min="14340" max="14377" width="5.6640625" style="31" customWidth="1"/>
    <col min="14378" max="14592" width="9.109375" style="31"/>
    <col min="14593" max="14593" width="4.44140625" style="31" customWidth="1"/>
    <col min="14594" max="14594" width="0.5546875" style="31" customWidth="1"/>
    <col min="14595" max="14595" width="3.6640625" style="31" customWidth="1"/>
    <col min="14596" max="14633" width="5.6640625" style="31" customWidth="1"/>
    <col min="14634" max="14848" width="9.109375" style="31"/>
    <col min="14849" max="14849" width="4.44140625" style="31" customWidth="1"/>
    <col min="14850" max="14850" width="0.5546875" style="31" customWidth="1"/>
    <col min="14851" max="14851" width="3.6640625" style="31" customWidth="1"/>
    <col min="14852" max="14889" width="5.6640625" style="31" customWidth="1"/>
    <col min="14890" max="15104" width="9.109375" style="31"/>
    <col min="15105" max="15105" width="4.44140625" style="31" customWidth="1"/>
    <col min="15106" max="15106" width="0.5546875" style="31" customWidth="1"/>
    <col min="15107" max="15107" width="3.6640625" style="31" customWidth="1"/>
    <col min="15108" max="15145" width="5.6640625" style="31" customWidth="1"/>
    <col min="15146" max="15360" width="9.109375" style="31"/>
    <col min="15361" max="15361" width="4.44140625" style="31" customWidth="1"/>
    <col min="15362" max="15362" width="0.5546875" style="31" customWidth="1"/>
    <col min="15363" max="15363" width="3.6640625" style="31" customWidth="1"/>
    <col min="15364" max="15401" width="5.6640625" style="31" customWidth="1"/>
    <col min="15402" max="15616" width="9.109375" style="31"/>
    <col min="15617" max="15617" width="4.44140625" style="31" customWidth="1"/>
    <col min="15618" max="15618" width="0.5546875" style="31" customWidth="1"/>
    <col min="15619" max="15619" width="3.6640625" style="31" customWidth="1"/>
    <col min="15620" max="15657" width="5.6640625" style="31" customWidth="1"/>
    <col min="15658" max="15872" width="9.109375" style="31"/>
    <col min="15873" max="15873" width="4.44140625" style="31" customWidth="1"/>
    <col min="15874" max="15874" width="0.5546875" style="31" customWidth="1"/>
    <col min="15875" max="15875" width="3.6640625" style="31" customWidth="1"/>
    <col min="15876" max="15913" width="5.6640625" style="31" customWidth="1"/>
    <col min="15914" max="16128" width="9.109375" style="31"/>
    <col min="16129" max="16129" width="4.44140625" style="31" customWidth="1"/>
    <col min="16130" max="16130" width="0.5546875" style="31" customWidth="1"/>
    <col min="16131" max="16131" width="3.6640625" style="31" customWidth="1"/>
    <col min="16132" max="16169" width="5.6640625" style="31" customWidth="1"/>
    <col min="16170" max="16384" width="9.109375" style="31"/>
  </cols>
  <sheetData>
    <row r="1" spans="2:4" x14ac:dyDescent="0.25">
      <c r="B1" s="30"/>
    </row>
    <row r="2" spans="2:4" ht="15.6" x14ac:dyDescent="0.3">
      <c r="B2" s="30"/>
      <c r="D2" s="32"/>
    </row>
    <row r="3" spans="2:4" x14ac:dyDescent="0.25">
      <c r="B3" s="30"/>
    </row>
    <row r="4" spans="2:4" x14ac:dyDescent="0.25">
      <c r="B4" s="30"/>
    </row>
    <row r="5" spans="2:4" x14ac:dyDescent="0.25">
      <c r="B5" s="30"/>
    </row>
    <row r="6" spans="2:4" x14ac:dyDescent="0.25">
      <c r="B6" s="30"/>
    </row>
    <row r="7" spans="2:4" x14ac:dyDescent="0.25">
      <c r="B7" s="30"/>
    </row>
    <row r="8" spans="2:4" ht="13.5" customHeight="1" x14ac:dyDescent="0.25">
      <c r="B8" s="30"/>
    </row>
    <row r="9" spans="2:4" x14ac:dyDescent="0.25">
      <c r="B9" s="30"/>
    </row>
    <row r="10" spans="2:4" x14ac:dyDescent="0.25">
      <c r="B10" s="30"/>
    </row>
    <row r="11" spans="2:4" x14ac:dyDescent="0.25">
      <c r="B11" s="30"/>
    </row>
    <row r="12" spans="2:4" x14ac:dyDescent="0.25">
      <c r="B12" s="30"/>
    </row>
    <row r="13" spans="2:4" x14ac:dyDescent="0.25">
      <c r="B13" s="30"/>
    </row>
    <row r="14" spans="2:4" x14ac:dyDescent="0.25">
      <c r="B14" s="30"/>
    </row>
    <row r="15" spans="2:4" x14ac:dyDescent="0.25">
      <c r="B15" s="30"/>
    </row>
    <row r="16" spans="2:4" ht="22.8" x14ac:dyDescent="0.4">
      <c r="B16" s="30"/>
      <c r="D16" s="33" t="s">
        <v>32</v>
      </c>
    </row>
    <row r="17" spans="1:15" x14ac:dyDescent="0.25">
      <c r="B17" s="30"/>
    </row>
    <row r="18" spans="1:15" ht="22.8" x14ac:dyDescent="0.4">
      <c r="B18" s="30"/>
      <c r="D18" s="33" t="s">
        <v>33</v>
      </c>
    </row>
    <row r="19" spans="1:15" x14ac:dyDescent="0.25">
      <c r="B19" s="30"/>
    </row>
    <row r="20" spans="1:15" ht="22.8" x14ac:dyDescent="0.4">
      <c r="B20" s="30"/>
      <c r="D20" s="33" t="s">
        <v>34</v>
      </c>
    </row>
    <row r="21" spans="1:15" ht="17.25" customHeight="1" x14ac:dyDescent="0.4">
      <c r="B21" s="30"/>
      <c r="D21" s="34"/>
    </row>
    <row r="22" spans="1:15" x14ac:dyDescent="0.25">
      <c r="B22" s="30"/>
    </row>
    <row r="23" spans="1:15" ht="17.25" customHeight="1" x14ac:dyDescent="0.4">
      <c r="B23" s="30"/>
      <c r="D23" s="34"/>
    </row>
    <row r="24" spans="1:15" ht="5.0999999999999996" customHeight="1" x14ac:dyDescent="0.25">
      <c r="B24" s="30"/>
    </row>
    <row r="25" spans="1:15" ht="3" customHeight="1" x14ac:dyDescent="0.25">
      <c r="A25" s="35"/>
      <c r="B25" s="36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</row>
    <row r="26" spans="1:15" ht="5.0999999999999996" customHeight="1" x14ac:dyDescent="0.25">
      <c r="B26" s="30"/>
    </row>
    <row r="27" spans="1:15" ht="20.399999999999999" x14ac:dyDescent="0.35">
      <c r="B27" s="30"/>
      <c r="D27" s="37"/>
    </row>
    <row r="28" spans="1:15" x14ac:dyDescent="0.25">
      <c r="B28" s="30"/>
    </row>
    <row r="29" spans="1:15" x14ac:dyDescent="0.25">
      <c r="B29" s="30"/>
    </row>
    <row r="30" spans="1:15" x14ac:dyDescent="0.25">
      <c r="B30" s="30"/>
    </row>
    <row r="31" spans="1:15" x14ac:dyDescent="0.25">
      <c r="B31" s="30"/>
    </row>
    <row r="32" spans="1:15" x14ac:dyDescent="0.25">
      <c r="B32" s="30"/>
    </row>
    <row r="33" spans="1:12" x14ac:dyDescent="0.25">
      <c r="B33" s="30"/>
    </row>
    <row r="34" spans="1:12" x14ac:dyDescent="0.25">
      <c r="B34" s="30"/>
    </row>
    <row r="35" spans="1:12" x14ac:dyDescent="0.25">
      <c r="B35" s="30"/>
    </row>
    <row r="36" spans="1:12" x14ac:dyDescent="0.25">
      <c r="B36" s="30"/>
    </row>
    <row r="37" spans="1:12" x14ac:dyDescent="0.25">
      <c r="B37" s="30"/>
    </row>
    <row r="38" spans="1:12" x14ac:dyDescent="0.25">
      <c r="B38" s="30"/>
    </row>
    <row r="39" spans="1:12" x14ac:dyDescent="0.25">
      <c r="B39" s="30"/>
    </row>
    <row r="40" spans="1:12" x14ac:dyDescent="0.25">
      <c r="B40" s="30"/>
    </row>
    <row r="41" spans="1:12" ht="15.6" x14ac:dyDescent="0.3">
      <c r="B41" s="30"/>
      <c r="D41" s="38" t="s">
        <v>37</v>
      </c>
    </row>
    <row r="42" spans="1:12" ht="6.9" customHeight="1" x14ac:dyDescent="0.25">
      <c r="A42" s="39"/>
      <c r="B42" s="40"/>
      <c r="C42" s="39"/>
      <c r="D42" s="39"/>
      <c r="E42" s="39"/>
      <c r="F42" s="39"/>
      <c r="G42" s="39"/>
      <c r="H42" s="39"/>
      <c r="I42" s="39"/>
    </row>
    <row r="43" spans="1:12" ht="6.9" customHeight="1" x14ac:dyDescent="0.25">
      <c r="B43" s="30"/>
    </row>
    <row r="44" spans="1:12" ht="15.6" x14ac:dyDescent="0.3">
      <c r="B44" s="30"/>
      <c r="D44" s="32" t="s">
        <v>30</v>
      </c>
    </row>
    <row r="45" spans="1:12" x14ac:dyDescent="0.25">
      <c r="B45" s="30"/>
    </row>
    <row r="46" spans="1:12" x14ac:dyDescent="0.25">
      <c r="B46" s="30"/>
    </row>
    <row r="47" spans="1:12" x14ac:dyDescent="0.25">
      <c r="B47" s="30"/>
    </row>
    <row r="48" spans="1:12" x14ac:dyDescent="0.25">
      <c r="B48" s="30"/>
      <c r="E48" s="31" t="s">
        <v>35</v>
      </c>
      <c r="L48" s="31" t="s">
        <v>254</v>
      </c>
    </row>
    <row r="49" spans="2:14" x14ac:dyDescent="0.25">
      <c r="B49" s="30"/>
      <c r="N49" s="41"/>
    </row>
    <row r="50" spans="2:14" x14ac:dyDescent="0.25">
      <c r="B50" s="30"/>
    </row>
    <row r="51" spans="2:14" x14ac:dyDescent="0.25">
      <c r="B51" s="30"/>
      <c r="E51" s="31" t="s">
        <v>36</v>
      </c>
      <c r="L51" s="31" t="s">
        <v>255</v>
      </c>
    </row>
    <row r="52" spans="2:14" x14ac:dyDescent="0.25">
      <c r="B52" s="30"/>
      <c r="N52" s="41"/>
    </row>
    <row r="53" spans="2:14" x14ac:dyDescent="0.25">
      <c r="N53" s="41"/>
    </row>
  </sheetData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T11"/>
  <sheetViews>
    <sheetView showZeros="0" workbookViewId="0">
      <selection activeCell="K30" sqref="K30"/>
    </sheetView>
  </sheetViews>
  <sheetFormatPr defaultColWidth="9.109375" defaultRowHeight="13.2" x14ac:dyDescent="0.25"/>
  <cols>
    <col min="1" max="3" width="3.109375" style="44" customWidth="1"/>
    <col min="4" max="4" width="4.5546875" style="44" hidden="1" customWidth="1"/>
    <col min="5" max="5" width="10.5546875" style="44" bestFit="1" customWidth="1"/>
    <col min="6" max="6" width="12.5546875" style="44" customWidth="1"/>
    <col min="7" max="7" width="9" style="169" customWidth="1"/>
    <col min="8" max="8" width="5" style="44" bestFit="1" customWidth="1"/>
    <col min="9" max="9" width="3.44140625" style="44" customWidth="1"/>
    <col min="10" max="10" width="7.6640625" style="44" bestFit="1" customWidth="1"/>
    <col min="11" max="11" width="7.6640625" style="44" customWidth="1"/>
    <col min="12" max="12" width="4.44140625" style="44" customWidth="1"/>
    <col min="13" max="13" width="9.5546875" style="245" customWidth="1"/>
    <col min="14" max="14" width="7.88671875" style="245" customWidth="1"/>
    <col min="15" max="15" width="12.109375" style="44" customWidth="1"/>
    <col min="16" max="20" width="9.5546875" style="44" customWidth="1"/>
    <col min="21" max="16384" width="9.109375" style="44"/>
  </cols>
  <sheetData>
    <row r="1" spans="1:20" ht="20.25" customHeight="1" x14ac:dyDescent="0.35">
      <c r="A1" s="1" t="s">
        <v>0</v>
      </c>
      <c r="E1" s="3"/>
      <c r="F1" s="3"/>
      <c r="G1" s="188"/>
      <c r="H1" s="3"/>
      <c r="I1" s="3"/>
      <c r="J1" s="3"/>
      <c r="K1" s="3"/>
      <c r="L1" s="3"/>
      <c r="M1" s="241"/>
      <c r="N1" s="241"/>
    </row>
    <row r="2" spans="1:20" ht="12.75" customHeight="1" x14ac:dyDescent="0.25">
      <c r="A2" s="2"/>
      <c r="E2" s="4" t="s">
        <v>215</v>
      </c>
      <c r="F2" s="45"/>
      <c r="G2" s="163"/>
      <c r="H2" s="45"/>
      <c r="I2" s="45"/>
      <c r="J2" s="45"/>
      <c r="K2" s="45"/>
      <c r="L2" s="45"/>
      <c r="M2" s="242"/>
      <c r="N2" s="242"/>
    </row>
    <row r="3" spans="1:20" ht="12.75" customHeight="1" x14ac:dyDescent="0.25">
      <c r="D3" s="4"/>
      <c r="E3" s="45"/>
      <c r="F3" s="45"/>
      <c r="G3" s="163"/>
      <c r="H3" s="45"/>
      <c r="I3" s="45"/>
      <c r="J3" s="45"/>
      <c r="K3" s="45"/>
      <c r="L3" s="45"/>
      <c r="M3" s="242"/>
      <c r="N3" s="242"/>
    </row>
    <row r="4" spans="1:20" ht="20.100000000000001" customHeight="1" x14ac:dyDescent="0.25">
      <c r="A4" s="148"/>
      <c r="B4" s="148"/>
      <c r="C4" s="148"/>
      <c r="D4" s="148"/>
      <c r="E4" s="8" t="s">
        <v>231</v>
      </c>
      <c r="F4" s="148"/>
      <c r="G4" s="164"/>
      <c r="H4" s="148"/>
      <c r="I4" s="148"/>
      <c r="J4" s="148"/>
      <c r="K4" s="148"/>
      <c r="L4" s="148"/>
      <c r="M4" s="243"/>
      <c r="N4" s="243"/>
      <c r="O4" s="148"/>
      <c r="P4" s="148"/>
      <c r="Q4" s="148"/>
      <c r="R4" s="148"/>
      <c r="S4" s="148"/>
      <c r="T4" s="148"/>
    </row>
    <row r="5" spans="1:20" ht="2.1" customHeight="1" x14ac:dyDescent="0.25">
      <c r="A5" s="148"/>
      <c r="B5" s="148"/>
      <c r="C5" s="148"/>
      <c r="D5" s="148"/>
      <c r="E5" s="148"/>
      <c r="F5" s="148"/>
      <c r="G5" s="164"/>
      <c r="H5" s="148"/>
      <c r="I5" s="148"/>
      <c r="J5" s="148"/>
      <c r="K5" s="148"/>
      <c r="L5" s="148"/>
      <c r="M5" s="243"/>
      <c r="N5" s="243"/>
      <c r="O5" s="148"/>
      <c r="P5" s="148"/>
      <c r="Q5" s="148"/>
      <c r="R5" s="148"/>
      <c r="S5" s="148"/>
      <c r="T5" s="148"/>
    </row>
    <row r="6" spans="1:20" ht="20.100000000000001" customHeight="1" x14ac:dyDescent="0.25">
      <c r="A6" s="403" t="s">
        <v>3</v>
      </c>
      <c r="B6" s="404"/>
      <c r="C6" s="404"/>
      <c r="D6" s="354" t="s">
        <v>4</v>
      </c>
      <c r="E6" s="405" t="s">
        <v>5</v>
      </c>
      <c r="F6" s="407" t="s">
        <v>6</v>
      </c>
      <c r="G6" s="360" t="s">
        <v>7</v>
      </c>
      <c r="H6" s="354" t="s">
        <v>8</v>
      </c>
      <c r="I6" s="354" t="s">
        <v>9</v>
      </c>
      <c r="J6" s="354" t="s">
        <v>10</v>
      </c>
      <c r="K6" s="364" t="s">
        <v>11</v>
      </c>
      <c r="L6" s="354" t="s">
        <v>12</v>
      </c>
      <c r="M6" s="399" t="s">
        <v>188</v>
      </c>
      <c r="N6" s="401" t="s">
        <v>15</v>
      </c>
      <c r="O6" s="351" t="s">
        <v>16</v>
      </c>
      <c r="P6" s="148"/>
      <c r="Q6" s="148"/>
      <c r="R6" s="148"/>
      <c r="S6" s="148"/>
      <c r="T6" s="148"/>
    </row>
    <row r="7" spans="1:20" ht="15" customHeight="1" x14ac:dyDescent="0.25">
      <c r="A7" s="152" t="s">
        <v>17</v>
      </c>
      <c r="B7" s="153" t="s">
        <v>88</v>
      </c>
      <c r="C7" s="231" t="s">
        <v>89</v>
      </c>
      <c r="D7" s="355"/>
      <c r="E7" s="406"/>
      <c r="F7" s="408"/>
      <c r="G7" s="361"/>
      <c r="H7" s="355"/>
      <c r="I7" s="355"/>
      <c r="J7" s="355"/>
      <c r="K7" s="365"/>
      <c r="L7" s="355"/>
      <c r="M7" s="400"/>
      <c r="N7" s="402"/>
      <c r="O7" s="311"/>
      <c r="P7" s="148"/>
      <c r="Q7" s="148"/>
      <c r="R7" s="148"/>
      <c r="S7" s="148"/>
      <c r="T7" s="148"/>
    </row>
    <row r="8" spans="1:20" ht="20.100000000000001" customHeight="1" x14ac:dyDescent="0.25">
      <c r="A8" s="12">
        <v>1</v>
      </c>
      <c r="B8" s="152"/>
      <c r="C8" s="152"/>
      <c r="D8" s="15">
        <v>48</v>
      </c>
      <c r="E8" s="202" t="s">
        <v>152</v>
      </c>
      <c r="F8" s="203" t="s">
        <v>189</v>
      </c>
      <c r="G8" s="166">
        <v>33407</v>
      </c>
      <c r="H8" s="19">
        <f>IF(COUNT(G8)=0,"---",42798-G8)</f>
        <v>9391</v>
      </c>
      <c r="I8" s="156" t="s">
        <v>20</v>
      </c>
      <c r="J8" s="20" t="s">
        <v>21</v>
      </c>
      <c r="K8" s="20" t="s">
        <v>22</v>
      </c>
      <c r="L8" s="21">
        <v>1</v>
      </c>
      <c r="M8" s="158">
        <v>2.0248842592592593E-3</v>
      </c>
      <c r="N8" s="159">
        <f>M8*L8</f>
        <v>2.0248842592592593E-3</v>
      </c>
      <c r="O8" s="244" t="s">
        <v>190</v>
      </c>
      <c r="P8" s="148"/>
      <c r="Q8" s="148"/>
      <c r="R8" s="148"/>
      <c r="S8" s="148"/>
      <c r="T8" s="148"/>
    </row>
    <row r="9" spans="1:20" ht="20.100000000000001" customHeight="1" x14ac:dyDescent="0.25">
      <c r="A9" s="12">
        <v>2</v>
      </c>
      <c r="B9" s="152"/>
      <c r="C9" s="152"/>
      <c r="D9" s="15">
        <v>62</v>
      </c>
      <c r="E9" s="202" t="s">
        <v>205</v>
      </c>
      <c r="F9" s="203" t="s">
        <v>206</v>
      </c>
      <c r="G9" s="166">
        <v>35598</v>
      </c>
      <c r="H9" s="19">
        <f>IF(COUNT(G9)=0,"---",42798-G9)</f>
        <v>7200</v>
      </c>
      <c r="I9" s="156" t="s">
        <v>49</v>
      </c>
      <c r="J9" s="20" t="s">
        <v>48</v>
      </c>
      <c r="K9" s="20" t="s">
        <v>22</v>
      </c>
      <c r="L9" s="21">
        <v>1</v>
      </c>
      <c r="M9" s="158">
        <v>2.8103009259259262E-3</v>
      </c>
      <c r="N9" s="159">
        <f>M9*L9</f>
        <v>2.8103009259259262E-3</v>
      </c>
      <c r="O9" s="244" t="s">
        <v>38</v>
      </c>
      <c r="P9" s="148"/>
      <c r="Q9" s="148"/>
      <c r="R9" s="148"/>
      <c r="S9" s="148"/>
      <c r="T9" s="148"/>
    </row>
    <row r="10" spans="1:20" ht="19.5" customHeight="1" x14ac:dyDescent="0.25">
      <c r="A10" s="12">
        <v>3</v>
      </c>
      <c r="B10" s="152"/>
      <c r="C10" s="152"/>
      <c r="D10" s="15">
        <v>22</v>
      </c>
      <c r="E10" s="202" t="s">
        <v>156</v>
      </c>
      <c r="F10" s="203" t="s">
        <v>157</v>
      </c>
      <c r="G10" s="166">
        <v>22537</v>
      </c>
      <c r="H10" s="19">
        <f>IF(COUNT(G10)=0,"---",42798-G10)</f>
        <v>20261</v>
      </c>
      <c r="I10" s="156" t="s">
        <v>20</v>
      </c>
      <c r="J10" s="20" t="s">
        <v>45</v>
      </c>
      <c r="K10" s="20" t="s">
        <v>44</v>
      </c>
      <c r="L10" s="21">
        <v>1</v>
      </c>
      <c r="M10" s="158">
        <v>3.7810185185185186E-3</v>
      </c>
      <c r="N10" s="159">
        <f>M10*L10</f>
        <v>3.7810185185185186E-3</v>
      </c>
      <c r="O10" s="244" t="s">
        <v>38</v>
      </c>
      <c r="P10" s="148"/>
      <c r="Q10" s="148"/>
      <c r="R10" s="148"/>
      <c r="S10" s="148"/>
      <c r="T10" s="148"/>
    </row>
    <row r="11" spans="1:20" ht="20.100000000000001" customHeight="1" x14ac:dyDescent="0.25">
      <c r="A11" s="12"/>
      <c r="B11" s="152"/>
      <c r="C11" s="152"/>
      <c r="D11" s="15">
        <v>67</v>
      </c>
      <c r="E11" s="202" t="s">
        <v>147</v>
      </c>
      <c r="F11" s="203" t="s">
        <v>148</v>
      </c>
      <c r="G11" s="166">
        <v>22772</v>
      </c>
      <c r="H11" s="19">
        <f>IF(COUNT(G11)=0,"---",42798-G11)</f>
        <v>20026</v>
      </c>
      <c r="I11" s="156" t="s">
        <v>103</v>
      </c>
      <c r="J11" s="20" t="s">
        <v>65</v>
      </c>
      <c r="K11" s="20" t="s">
        <v>64</v>
      </c>
      <c r="L11" s="21">
        <v>0.95</v>
      </c>
      <c r="M11" s="158" t="s">
        <v>39</v>
      </c>
      <c r="N11" s="159"/>
      <c r="O11" s="244" t="s">
        <v>104</v>
      </c>
      <c r="P11" s="148"/>
      <c r="Q11" s="148"/>
      <c r="R11" s="148"/>
      <c r="S11" s="148"/>
      <c r="T11" s="148"/>
    </row>
  </sheetData>
  <mergeCells count="13">
    <mergeCell ref="H6:H7"/>
    <mergeCell ref="A6:C6"/>
    <mergeCell ref="D6:D7"/>
    <mergeCell ref="E6:E7"/>
    <mergeCell ref="F6:F7"/>
    <mergeCell ref="G6:G7"/>
    <mergeCell ref="O6:O7"/>
    <mergeCell ref="I6:I7"/>
    <mergeCell ref="J6:J7"/>
    <mergeCell ref="K6:K7"/>
    <mergeCell ref="L6:L7"/>
    <mergeCell ref="M6:M7"/>
    <mergeCell ref="N6:N7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N14"/>
  <sheetViews>
    <sheetView showZeros="0" workbookViewId="0">
      <selection activeCell="A3" sqref="A3"/>
    </sheetView>
  </sheetViews>
  <sheetFormatPr defaultColWidth="9.109375" defaultRowHeight="13.2" x14ac:dyDescent="0.25"/>
  <cols>
    <col min="1" max="1" width="4.5546875" style="44" customWidth="1"/>
    <col min="2" max="2" width="3.109375" style="44" customWidth="1"/>
    <col min="3" max="3" width="4.5546875" style="44" hidden="1" customWidth="1"/>
    <col min="4" max="4" width="10.5546875" style="44" bestFit="1" customWidth="1"/>
    <col min="5" max="5" width="12.5546875" style="44" customWidth="1"/>
    <col min="6" max="6" width="9" style="44" customWidth="1"/>
    <col min="7" max="7" width="5" style="44" bestFit="1" customWidth="1"/>
    <col min="8" max="8" width="3.44140625" style="44" customWidth="1"/>
    <col min="9" max="9" width="7.6640625" style="44" bestFit="1" customWidth="1"/>
    <col min="10" max="10" width="7.6640625" style="44" customWidth="1"/>
    <col min="11" max="11" width="4.6640625" style="44" customWidth="1"/>
    <col min="12" max="12" width="9.5546875" style="245" customWidth="1"/>
    <col min="13" max="13" width="7.88671875" style="245" customWidth="1"/>
    <col min="14" max="14" width="12.109375" style="44" customWidth="1"/>
    <col min="15" max="15" width="9.5546875" style="44" customWidth="1"/>
    <col min="16" max="16384" width="9.109375" style="44"/>
  </cols>
  <sheetData>
    <row r="1" spans="1:196" ht="20.25" customHeight="1" x14ac:dyDescent="0.35">
      <c r="A1" s="1" t="s">
        <v>0</v>
      </c>
      <c r="D1" s="3"/>
      <c r="E1" s="3"/>
      <c r="F1" s="3"/>
      <c r="G1" s="3"/>
      <c r="H1" s="3"/>
      <c r="I1" s="3"/>
      <c r="J1" s="3"/>
      <c r="K1" s="3"/>
      <c r="L1" s="241"/>
      <c r="M1" s="241"/>
    </row>
    <row r="2" spans="1:196" ht="12.75" customHeight="1" x14ac:dyDescent="0.25">
      <c r="A2" s="2"/>
      <c r="D2" s="4" t="s">
        <v>215</v>
      </c>
      <c r="E2" s="45"/>
      <c r="F2" s="45"/>
      <c r="G2" s="45"/>
      <c r="H2" s="45"/>
      <c r="I2" s="45"/>
      <c r="J2" s="45"/>
      <c r="K2" s="45"/>
      <c r="L2" s="242"/>
      <c r="M2" s="242"/>
    </row>
    <row r="3" spans="1:196" ht="12.75" customHeight="1" x14ac:dyDescent="0.25">
      <c r="C3" s="4"/>
      <c r="D3" s="45"/>
      <c r="E3" s="45"/>
      <c r="F3" s="45"/>
      <c r="G3" s="45"/>
      <c r="H3" s="45"/>
      <c r="I3" s="45"/>
      <c r="J3" s="45"/>
      <c r="K3" s="45"/>
      <c r="L3" s="242"/>
      <c r="M3" s="242"/>
    </row>
    <row r="4" spans="1:196" ht="20.100000000000001" customHeight="1" x14ac:dyDescent="0.25">
      <c r="A4" s="148"/>
      <c r="B4" s="148"/>
      <c r="C4" s="148"/>
      <c r="D4" s="8" t="s">
        <v>232</v>
      </c>
      <c r="E4" s="148"/>
      <c r="F4" s="148"/>
      <c r="G4" s="148"/>
      <c r="H4" s="148"/>
      <c r="I4" s="148"/>
      <c r="J4" s="148"/>
      <c r="K4" s="148"/>
      <c r="L4" s="243"/>
      <c r="M4" s="243"/>
      <c r="N4" s="148"/>
      <c r="O4" s="148"/>
    </row>
    <row r="5" spans="1:196" ht="2.1" customHeight="1" x14ac:dyDescent="0.25">
      <c r="A5" s="148"/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243"/>
      <c r="M5" s="243"/>
      <c r="N5" s="148"/>
      <c r="O5" s="148"/>
    </row>
    <row r="6" spans="1:196" ht="20.100000000000001" customHeight="1" x14ac:dyDescent="0.25">
      <c r="A6" s="403" t="s">
        <v>3</v>
      </c>
      <c r="B6" s="404"/>
      <c r="C6" s="354" t="s">
        <v>4</v>
      </c>
      <c r="D6" s="356" t="s">
        <v>5</v>
      </c>
      <c r="E6" s="358" t="s">
        <v>6</v>
      </c>
      <c r="F6" s="360" t="s">
        <v>7</v>
      </c>
      <c r="G6" s="362" t="s">
        <v>8</v>
      </c>
      <c r="H6" s="362" t="s">
        <v>9</v>
      </c>
      <c r="I6" s="362" t="s">
        <v>10</v>
      </c>
      <c r="J6" s="364" t="s">
        <v>11</v>
      </c>
      <c r="K6" s="362" t="s">
        <v>12</v>
      </c>
      <c r="L6" s="409" t="s">
        <v>188</v>
      </c>
      <c r="M6" s="410" t="s">
        <v>15</v>
      </c>
      <c r="N6" s="351" t="s">
        <v>16</v>
      </c>
      <c r="O6" s="148"/>
    </row>
    <row r="7" spans="1:196" ht="15" customHeight="1" x14ac:dyDescent="0.25">
      <c r="A7" s="152" t="s">
        <v>17</v>
      </c>
      <c r="B7" s="231" t="s">
        <v>89</v>
      </c>
      <c r="C7" s="355"/>
      <c r="D7" s="357"/>
      <c r="E7" s="359"/>
      <c r="F7" s="361"/>
      <c r="G7" s="363"/>
      <c r="H7" s="363"/>
      <c r="I7" s="363"/>
      <c r="J7" s="365"/>
      <c r="K7" s="363"/>
      <c r="L7" s="409"/>
      <c r="M7" s="410"/>
      <c r="N7" s="311"/>
      <c r="O7" s="148"/>
    </row>
    <row r="8" spans="1:196" ht="20.100000000000001" customHeight="1" x14ac:dyDescent="0.25">
      <c r="A8" s="12">
        <v>1</v>
      </c>
      <c r="B8" s="152"/>
      <c r="C8" s="15">
        <v>71</v>
      </c>
      <c r="D8" s="202" t="s">
        <v>94</v>
      </c>
      <c r="E8" s="203" t="s">
        <v>95</v>
      </c>
      <c r="F8" s="18">
        <v>36058</v>
      </c>
      <c r="G8" s="19">
        <f>IF(COUNT(F8)=0,"---",42798-F8)</f>
        <v>6740</v>
      </c>
      <c r="H8" s="156" t="s">
        <v>49</v>
      </c>
      <c r="I8" s="20" t="s">
        <v>29</v>
      </c>
      <c r="J8" s="20" t="s">
        <v>30</v>
      </c>
      <c r="K8" s="21">
        <v>1</v>
      </c>
      <c r="L8" s="158">
        <v>1.6736111111111112E-3</v>
      </c>
      <c r="M8" s="159">
        <f>L8*K8</f>
        <v>1.6736111111111112E-3</v>
      </c>
      <c r="N8" s="244" t="s">
        <v>96</v>
      </c>
      <c r="O8" s="148"/>
    </row>
    <row r="9" spans="1:196" ht="20.100000000000001" customHeight="1" x14ac:dyDescent="0.25">
      <c r="A9" s="12">
        <v>2</v>
      </c>
      <c r="B9" s="152"/>
      <c r="C9" s="15">
        <v>53</v>
      </c>
      <c r="D9" s="202" t="s">
        <v>196</v>
      </c>
      <c r="E9" s="203" t="s">
        <v>197</v>
      </c>
      <c r="F9" s="18">
        <v>35195</v>
      </c>
      <c r="G9" s="19">
        <f>IF(COUNT(F9)=0,"---",42798-F9)</f>
        <v>7603</v>
      </c>
      <c r="H9" s="156" t="s">
        <v>20</v>
      </c>
      <c r="I9" s="20" t="s">
        <v>48</v>
      </c>
      <c r="J9" s="20" t="s">
        <v>22</v>
      </c>
      <c r="K9" s="21">
        <v>1</v>
      </c>
      <c r="L9" s="158">
        <v>1.6917824074074075E-3</v>
      </c>
      <c r="M9" s="159">
        <f>L9*K9</f>
        <v>1.6917824074074075E-3</v>
      </c>
      <c r="N9" s="244" t="s">
        <v>198</v>
      </c>
      <c r="O9" s="148"/>
    </row>
    <row r="10" spans="1:196" ht="20.100000000000001" customHeight="1" x14ac:dyDescent="0.25">
      <c r="A10" s="12">
        <v>3</v>
      </c>
      <c r="B10" s="152"/>
      <c r="C10" s="15">
        <v>12</v>
      </c>
      <c r="D10" s="202" t="s">
        <v>199</v>
      </c>
      <c r="E10" s="203" t="s">
        <v>95</v>
      </c>
      <c r="F10" s="18">
        <v>36058</v>
      </c>
      <c r="G10" s="19">
        <f>IF(COUNT(F10)=0,"---",42798-F10)</f>
        <v>6740</v>
      </c>
      <c r="H10" s="156" t="s">
        <v>103</v>
      </c>
      <c r="I10" s="20" t="s">
        <v>29</v>
      </c>
      <c r="J10" s="20" t="s">
        <v>30</v>
      </c>
      <c r="K10" s="21">
        <v>0.95</v>
      </c>
      <c r="L10" s="158">
        <v>1.8999999999999998E-3</v>
      </c>
      <c r="M10" s="159">
        <f>L10*K10</f>
        <v>1.8049999999999997E-3</v>
      </c>
      <c r="N10" s="244" t="s">
        <v>96</v>
      </c>
      <c r="O10" s="148"/>
    </row>
    <row r="11" spans="1:196" ht="20.100000000000001" customHeight="1" x14ac:dyDescent="0.25">
      <c r="A11" s="12">
        <v>4</v>
      </c>
      <c r="B11" s="152"/>
      <c r="C11" s="15">
        <v>11</v>
      </c>
      <c r="D11" s="202" t="s">
        <v>200</v>
      </c>
      <c r="E11" s="203" t="s">
        <v>201</v>
      </c>
      <c r="F11" s="18">
        <v>34776</v>
      </c>
      <c r="G11" s="19">
        <f>IF(COUNT(F11)=0,"---",42798-F11)</f>
        <v>8022</v>
      </c>
      <c r="H11" s="156" t="s">
        <v>28</v>
      </c>
      <c r="I11" s="20" t="s">
        <v>29</v>
      </c>
      <c r="J11" s="20" t="s">
        <v>30</v>
      </c>
      <c r="K11" s="21">
        <v>1</v>
      </c>
      <c r="L11" s="158">
        <v>1.8208333333333332E-3</v>
      </c>
      <c r="M11" s="159">
        <f>L11*K11</f>
        <v>1.8208333333333332E-3</v>
      </c>
      <c r="N11" s="244" t="s">
        <v>96</v>
      </c>
      <c r="O11" s="148"/>
    </row>
    <row r="12" spans="1:196" ht="20.100000000000001" customHeight="1" x14ac:dyDescent="0.25">
      <c r="A12" s="12">
        <v>5</v>
      </c>
      <c r="B12" s="152"/>
      <c r="C12" s="15">
        <v>60</v>
      </c>
      <c r="D12" s="202" t="s">
        <v>141</v>
      </c>
      <c r="E12" s="203" t="s">
        <v>211</v>
      </c>
      <c r="F12" s="18">
        <v>35241</v>
      </c>
      <c r="G12" s="19">
        <f>IF(COUNT(F12)=0,"---",42798-F12)</f>
        <v>7557</v>
      </c>
      <c r="H12" s="156" t="s">
        <v>20</v>
      </c>
      <c r="I12" s="20" t="s">
        <v>48</v>
      </c>
      <c r="J12" s="20" t="s">
        <v>22</v>
      </c>
      <c r="K12" s="21">
        <v>1</v>
      </c>
      <c r="L12" s="158">
        <v>2.4866898148148148E-3</v>
      </c>
      <c r="M12" s="159">
        <f>L12*K12</f>
        <v>2.4866898148148148E-3</v>
      </c>
      <c r="N12" s="244" t="s">
        <v>38</v>
      </c>
      <c r="O12" s="148"/>
    </row>
    <row r="13" spans="1:196" ht="20.100000000000001" customHeight="1" x14ac:dyDescent="0.25">
      <c r="A13" s="12"/>
      <c r="B13" s="152"/>
      <c r="C13" s="15">
        <v>55</v>
      </c>
      <c r="D13" s="202" t="s">
        <v>208</v>
      </c>
      <c r="E13" s="203" t="s">
        <v>207</v>
      </c>
      <c r="F13" s="18">
        <v>36865</v>
      </c>
      <c r="G13" s="19">
        <f t="shared" ref="G13:G14" si="0">IF(COUNT(F13)=0,"---",42798-F13)</f>
        <v>5933</v>
      </c>
      <c r="H13" s="156" t="s">
        <v>20</v>
      </c>
      <c r="I13" s="20" t="s">
        <v>48</v>
      </c>
      <c r="J13" s="20" t="s">
        <v>22</v>
      </c>
      <c r="K13" s="21">
        <v>1</v>
      </c>
      <c r="L13" s="158" t="s">
        <v>233</v>
      </c>
      <c r="M13" s="159"/>
      <c r="N13" s="244" t="s">
        <v>125</v>
      </c>
      <c r="O13" s="148"/>
    </row>
    <row r="14" spans="1:196" s="93" customFormat="1" ht="20.100000000000001" customHeight="1" x14ac:dyDescent="0.25">
      <c r="A14" s="12"/>
      <c r="B14" s="82"/>
      <c r="C14" s="83">
        <v>34</v>
      </c>
      <c r="D14" s="248" t="s">
        <v>210</v>
      </c>
      <c r="E14" s="249" t="s">
        <v>209</v>
      </c>
      <c r="F14" s="95">
        <v>30078</v>
      </c>
      <c r="G14" s="96">
        <f t="shared" si="0"/>
        <v>12720</v>
      </c>
      <c r="H14" s="87" t="s">
        <v>20</v>
      </c>
      <c r="I14" s="88" t="s">
        <v>55</v>
      </c>
      <c r="J14" s="88" t="s">
        <v>30</v>
      </c>
      <c r="K14" s="89">
        <v>1</v>
      </c>
      <c r="L14" s="158" t="s">
        <v>233</v>
      </c>
      <c r="M14" s="159"/>
      <c r="N14" s="180"/>
      <c r="O14" s="148"/>
      <c r="P14" s="98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</row>
  </sheetData>
  <mergeCells count="13">
    <mergeCell ref="N6:N7"/>
    <mergeCell ref="H6:H7"/>
    <mergeCell ref="I6:I7"/>
    <mergeCell ref="J6:J7"/>
    <mergeCell ref="K6:K7"/>
    <mergeCell ref="L6:L7"/>
    <mergeCell ref="M6:M7"/>
    <mergeCell ref="G6:G7"/>
    <mergeCell ref="A6:B6"/>
    <mergeCell ref="C6:C7"/>
    <mergeCell ref="D6:D7"/>
    <mergeCell ref="E6:E7"/>
    <mergeCell ref="F6:F7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U11"/>
  <sheetViews>
    <sheetView showZeros="0" workbookViewId="0">
      <selection activeCell="P22" sqref="P22"/>
    </sheetView>
  </sheetViews>
  <sheetFormatPr defaultColWidth="9.109375" defaultRowHeight="13.2" x14ac:dyDescent="0.25"/>
  <cols>
    <col min="1" max="2" width="3.109375" style="44" customWidth="1"/>
    <col min="3" max="3" width="4.5546875" style="44" hidden="1" customWidth="1"/>
    <col min="4" max="4" width="10.5546875" style="44" bestFit="1" customWidth="1"/>
    <col min="5" max="5" width="12.5546875" style="44" customWidth="1"/>
    <col min="6" max="6" width="9" style="44" customWidth="1"/>
    <col min="7" max="7" width="5" style="44" bestFit="1" customWidth="1"/>
    <col min="8" max="8" width="3.44140625" style="44" customWidth="1"/>
    <col min="9" max="9" width="7.6640625" style="44" bestFit="1" customWidth="1"/>
    <col min="10" max="10" width="7.6640625" style="44" customWidth="1"/>
    <col min="11" max="11" width="4.44140625" style="44" customWidth="1"/>
    <col min="12" max="12" width="4.6640625" style="44" customWidth="1"/>
    <col min="13" max="13" width="9.5546875" style="44" customWidth="1"/>
    <col min="14" max="14" width="7.88671875" style="44" customWidth="1"/>
    <col min="15" max="15" width="7.6640625" style="44" customWidth="1"/>
    <col min="16" max="16" width="11.5546875" style="44" customWidth="1"/>
    <col min="17" max="21" width="9.5546875" style="44" customWidth="1"/>
    <col min="22" max="16384" width="9.109375" style="44"/>
  </cols>
  <sheetData>
    <row r="1" spans="1:21" ht="20.25" customHeight="1" x14ac:dyDescent="0.35">
      <c r="A1" s="1" t="s">
        <v>0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21" ht="12.75" customHeight="1" x14ac:dyDescent="0.25">
      <c r="D2" s="4" t="s">
        <v>1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21" ht="12.75" customHeight="1" x14ac:dyDescent="0.25">
      <c r="C3" s="4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21" ht="20.100000000000001" customHeight="1" x14ac:dyDescent="0.25">
      <c r="A4" s="148"/>
      <c r="B4" s="148"/>
      <c r="C4" s="148"/>
      <c r="D4" s="149" t="s">
        <v>187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</row>
    <row r="5" spans="1:21" ht="2.1" customHeight="1" x14ac:dyDescent="0.25">
      <c r="A5" s="148"/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</row>
    <row r="6" spans="1:21" ht="20.100000000000001" customHeight="1" x14ac:dyDescent="0.25">
      <c r="A6" s="150"/>
      <c r="B6" s="150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51"/>
      <c r="N6" s="151"/>
      <c r="O6" s="151"/>
      <c r="P6" s="148"/>
      <c r="Q6" s="148"/>
      <c r="R6" s="148"/>
      <c r="S6" s="148"/>
      <c r="T6" s="148"/>
      <c r="U6" s="148"/>
    </row>
    <row r="7" spans="1:21" ht="20.100000000000001" customHeight="1" x14ac:dyDescent="0.25">
      <c r="A7" s="417" t="s">
        <v>3</v>
      </c>
      <c r="B7" s="418"/>
      <c r="C7" s="415" t="s">
        <v>4</v>
      </c>
      <c r="D7" s="419" t="s">
        <v>5</v>
      </c>
      <c r="E7" s="421" t="s">
        <v>6</v>
      </c>
      <c r="F7" s="411" t="s">
        <v>7</v>
      </c>
      <c r="G7" s="413" t="s">
        <v>8</v>
      </c>
      <c r="H7" s="413" t="s">
        <v>9</v>
      </c>
      <c r="I7" s="413" t="s">
        <v>10</v>
      </c>
      <c r="J7" s="372" t="s">
        <v>11</v>
      </c>
      <c r="K7" s="413" t="s">
        <v>12</v>
      </c>
      <c r="L7" s="411" t="s">
        <v>86</v>
      </c>
      <c r="M7" s="415" t="s">
        <v>188</v>
      </c>
      <c r="N7" s="411" t="s">
        <v>15</v>
      </c>
      <c r="O7" s="411" t="s">
        <v>87</v>
      </c>
      <c r="P7" s="310" t="s">
        <v>16</v>
      </c>
      <c r="Q7" s="148"/>
      <c r="R7" s="148"/>
      <c r="S7" s="148"/>
      <c r="T7" s="148"/>
      <c r="U7" s="148"/>
    </row>
    <row r="8" spans="1:21" ht="15" customHeight="1" x14ac:dyDescent="0.25">
      <c r="A8" s="152" t="s">
        <v>17</v>
      </c>
      <c r="B8" s="154" t="s">
        <v>90</v>
      </c>
      <c r="C8" s="416"/>
      <c r="D8" s="420"/>
      <c r="E8" s="422"/>
      <c r="F8" s="412"/>
      <c r="G8" s="414"/>
      <c r="H8" s="414"/>
      <c r="I8" s="414"/>
      <c r="J8" s="365"/>
      <c r="K8" s="414"/>
      <c r="L8" s="412"/>
      <c r="M8" s="416"/>
      <c r="N8" s="412"/>
      <c r="O8" s="412"/>
      <c r="P8" s="311"/>
      <c r="Q8" s="148"/>
      <c r="R8" s="148"/>
      <c r="S8" s="148"/>
      <c r="T8" s="148"/>
      <c r="U8" s="148"/>
    </row>
    <row r="9" spans="1:21" ht="20.100000000000001" customHeight="1" x14ac:dyDescent="0.25">
      <c r="A9" s="155">
        <v>1</v>
      </c>
      <c r="B9" s="152"/>
      <c r="C9" s="15">
        <v>48</v>
      </c>
      <c r="D9" s="16" t="s">
        <v>152</v>
      </c>
      <c r="E9" s="17" t="s">
        <v>189</v>
      </c>
      <c r="F9" s="18">
        <v>33407</v>
      </c>
      <c r="G9" s="19">
        <f>IF(COUNT(F9)=0,"---",42798-F9)</f>
        <v>9391</v>
      </c>
      <c r="H9" s="156" t="s">
        <v>20</v>
      </c>
      <c r="I9" s="20" t="s">
        <v>21</v>
      </c>
      <c r="J9" s="20" t="s">
        <v>22</v>
      </c>
      <c r="K9" s="21">
        <v>1</v>
      </c>
      <c r="L9" s="157"/>
      <c r="M9" s="158">
        <v>3.922453703703704E-3</v>
      </c>
      <c r="N9" s="159">
        <f>M9*K9</f>
        <v>3.922453703703704E-3</v>
      </c>
      <c r="O9" s="159">
        <f>N9*L9</f>
        <v>0</v>
      </c>
      <c r="P9" s="160" t="s">
        <v>190</v>
      </c>
      <c r="Q9" s="148"/>
      <c r="R9" s="148"/>
      <c r="S9" s="148"/>
      <c r="T9" s="148"/>
      <c r="U9" s="148"/>
    </row>
    <row r="10" spans="1:21" ht="20.100000000000001" customHeight="1" x14ac:dyDescent="0.25">
      <c r="A10" s="155">
        <v>2</v>
      </c>
      <c r="B10" s="154">
        <v>1</v>
      </c>
      <c r="C10" s="15">
        <v>67</v>
      </c>
      <c r="D10" s="16" t="s">
        <v>147</v>
      </c>
      <c r="E10" s="17" t="s">
        <v>148</v>
      </c>
      <c r="F10" s="18">
        <v>22772</v>
      </c>
      <c r="G10" s="19">
        <f>IF(COUNT(F10)=0,"---",42798-F10)</f>
        <v>20026</v>
      </c>
      <c r="H10" s="156" t="s">
        <v>103</v>
      </c>
      <c r="I10" s="20" t="s">
        <v>65</v>
      </c>
      <c r="J10" s="20" t="s">
        <v>64</v>
      </c>
      <c r="K10" s="21">
        <v>0.95</v>
      </c>
      <c r="L10" s="157">
        <v>0.79759999999999998</v>
      </c>
      <c r="M10" s="158">
        <v>5.3902777777777786E-3</v>
      </c>
      <c r="N10" s="159">
        <f t="shared" ref="N10:O11" si="0">M10*K10</f>
        <v>5.1207638888888891E-3</v>
      </c>
      <c r="O10" s="159">
        <f t="shared" si="0"/>
        <v>4.0843212777777775E-3</v>
      </c>
      <c r="P10" s="160" t="s">
        <v>104</v>
      </c>
      <c r="Q10" s="148"/>
      <c r="R10" s="148"/>
      <c r="S10" s="148"/>
      <c r="T10" s="148"/>
      <c r="U10" s="148"/>
    </row>
    <row r="11" spans="1:21" ht="20.100000000000001" customHeight="1" x14ac:dyDescent="0.25">
      <c r="A11" s="155">
        <v>3</v>
      </c>
      <c r="B11" s="154">
        <v>2</v>
      </c>
      <c r="C11" s="15">
        <v>22</v>
      </c>
      <c r="D11" s="16" t="s">
        <v>156</v>
      </c>
      <c r="E11" s="17" t="s">
        <v>157</v>
      </c>
      <c r="F11" s="18">
        <v>22537</v>
      </c>
      <c r="G11" s="19">
        <f>IF(COUNT(F11)=0,"---",42798-F11)</f>
        <v>20261</v>
      </c>
      <c r="H11" s="156" t="s">
        <v>20</v>
      </c>
      <c r="I11" s="20" t="s">
        <v>45</v>
      </c>
      <c r="J11" s="20" t="s">
        <v>44</v>
      </c>
      <c r="K11" s="21">
        <v>1</v>
      </c>
      <c r="L11" s="157">
        <v>0.78690000000000004</v>
      </c>
      <c r="M11" s="158">
        <v>7.1805555555555555E-3</v>
      </c>
      <c r="N11" s="159">
        <f t="shared" si="0"/>
        <v>7.1805555555555555E-3</v>
      </c>
      <c r="O11" s="159">
        <f t="shared" si="0"/>
        <v>5.6503791666666671E-3</v>
      </c>
      <c r="P11" s="160" t="s">
        <v>38</v>
      </c>
      <c r="Q11" s="148"/>
      <c r="R11" s="148"/>
      <c r="S11" s="148"/>
      <c r="T11" s="148"/>
      <c r="U11" s="148"/>
    </row>
  </sheetData>
  <mergeCells count="15">
    <mergeCell ref="G7:G8"/>
    <mergeCell ref="A7:B7"/>
    <mergeCell ref="C7:C8"/>
    <mergeCell ref="D7:D8"/>
    <mergeCell ref="E7:E8"/>
    <mergeCell ref="F7:F8"/>
    <mergeCell ref="N7:N8"/>
    <mergeCell ref="O7:O8"/>
    <mergeCell ref="P7:P8"/>
    <mergeCell ref="H7:H8"/>
    <mergeCell ref="I7:I8"/>
    <mergeCell ref="J7:J8"/>
    <mergeCell ref="K7:K8"/>
    <mergeCell ref="L7:L8"/>
    <mergeCell ref="M7:M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O15"/>
  <sheetViews>
    <sheetView showZeros="0" workbookViewId="0">
      <selection activeCell="A3" sqref="A3"/>
    </sheetView>
  </sheetViews>
  <sheetFormatPr defaultColWidth="9.109375" defaultRowHeight="13.2" x14ac:dyDescent="0.25"/>
  <cols>
    <col min="1" max="3" width="3.109375" style="44" customWidth="1"/>
    <col min="4" max="4" width="4.5546875" style="44" hidden="1" customWidth="1"/>
    <col min="5" max="5" width="10.5546875" style="44" bestFit="1" customWidth="1"/>
    <col min="6" max="6" width="12.5546875" style="44" customWidth="1"/>
    <col min="7" max="7" width="9" style="169" customWidth="1"/>
    <col min="8" max="8" width="5" style="44" bestFit="1" customWidth="1"/>
    <col min="9" max="9" width="3.44140625" style="44" customWidth="1"/>
    <col min="10" max="10" width="7.6640625" style="44" bestFit="1" customWidth="1"/>
    <col min="11" max="11" width="7.6640625" style="44" customWidth="1"/>
    <col min="12" max="12" width="4.44140625" style="44" customWidth="1"/>
    <col min="13" max="13" width="5.33203125" style="44" customWidth="1"/>
    <col min="14" max="14" width="9.5546875" style="44" customWidth="1"/>
    <col min="15" max="15" width="7.88671875" style="44" customWidth="1"/>
    <col min="16" max="16" width="7.6640625" style="44" customWidth="1"/>
    <col min="17" max="17" width="12.33203125" style="44" customWidth="1"/>
    <col min="18" max="223" width="9.109375" style="162"/>
    <col min="224" max="16384" width="9.109375" style="44"/>
  </cols>
  <sheetData>
    <row r="1" spans="1:223" ht="20.25" customHeight="1" x14ac:dyDescent="0.35">
      <c r="A1" s="1" t="s">
        <v>0</v>
      </c>
      <c r="E1" s="46"/>
      <c r="F1" s="46"/>
      <c r="G1" s="161"/>
      <c r="H1" s="46"/>
      <c r="I1" s="46"/>
      <c r="J1" s="46"/>
      <c r="K1" s="46"/>
      <c r="L1" s="46"/>
      <c r="M1" s="46"/>
      <c r="N1" s="46"/>
      <c r="O1" s="46"/>
      <c r="P1" s="46"/>
    </row>
    <row r="2" spans="1:223" ht="12.75" customHeight="1" x14ac:dyDescent="0.25">
      <c r="E2" s="4" t="s">
        <v>1</v>
      </c>
      <c r="F2" s="45"/>
      <c r="G2" s="163"/>
      <c r="H2" s="45"/>
      <c r="I2" s="45"/>
      <c r="J2" s="45"/>
      <c r="K2" s="45"/>
      <c r="L2" s="45"/>
      <c r="M2" s="45"/>
      <c r="N2" s="45"/>
      <c r="O2" s="45"/>
      <c r="P2" s="45"/>
    </row>
    <row r="3" spans="1:223" ht="12.75" customHeight="1" x14ac:dyDescent="0.25">
      <c r="D3" s="4"/>
      <c r="E3" s="45"/>
      <c r="F3" s="45"/>
      <c r="G3" s="163"/>
      <c r="H3" s="45"/>
      <c r="I3" s="45"/>
      <c r="J3" s="45"/>
      <c r="K3" s="45"/>
      <c r="L3" s="45"/>
      <c r="M3" s="45"/>
      <c r="N3" s="45"/>
      <c r="O3" s="45"/>
      <c r="P3" s="45"/>
    </row>
    <row r="4" spans="1:223" ht="20.100000000000001" customHeight="1" x14ac:dyDescent="0.25">
      <c r="A4" s="148"/>
      <c r="B4" s="148"/>
      <c r="C4" s="148"/>
      <c r="D4" s="148"/>
      <c r="E4" s="149" t="s">
        <v>191</v>
      </c>
      <c r="F4" s="148"/>
      <c r="G4" s="164"/>
      <c r="H4" s="148"/>
      <c r="I4" s="148"/>
      <c r="J4" s="148"/>
      <c r="K4" s="148"/>
      <c r="L4" s="148"/>
      <c r="M4" s="148"/>
      <c r="N4" s="148"/>
      <c r="O4" s="148"/>
      <c r="P4" s="148"/>
      <c r="Q4" s="148"/>
    </row>
    <row r="5" spans="1:223" ht="2.1" customHeight="1" x14ac:dyDescent="0.25">
      <c r="A5" s="148"/>
      <c r="B5" s="148"/>
      <c r="C5" s="148"/>
      <c r="D5" s="148"/>
      <c r="E5" s="148"/>
      <c r="F5" s="148"/>
      <c r="G5" s="164"/>
      <c r="H5" s="148"/>
      <c r="I5" s="148"/>
      <c r="J5" s="148"/>
      <c r="K5" s="148"/>
      <c r="L5" s="148"/>
      <c r="M5" s="148"/>
      <c r="N5" s="148"/>
      <c r="O5" s="148"/>
      <c r="P5" s="148"/>
      <c r="Q5" s="148"/>
    </row>
    <row r="6" spans="1:223" ht="20.100000000000001" customHeight="1" x14ac:dyDescent="0.25">
      <c r="A6" s="150"/>
      <c r="B6" s="150"/>
      <c r="C6" s="150"/>
      <c r="D6" s="148"/>
      <c r="E6" s="148"/>
      <c r="F6" s="148"/>
      <c r="G6" s="164"/>
      <c r="H6" s="148"/>
      <c r="I6" s="148"/>
      <c r="J6" s="148"/>
      <c r="K6" s="148"/>
      <c r="L6" s="148"/>
      <c r="M6" s="148"/>
      <c r="N6" s="151"/>
      <c r="O6" s="151"/>
      <c r="P6" s="151"/>
      <c r="Q6" s="148"/>
    </row>
    <row r="7" spans="1:223" ht="20.100000000000001" customHeight="1" x14ac:dyDescent="0.25">
      <c r="A7" s="417" t="s">
        <v>3</v>
      </c>
      <c r="B7" s="425"/>
      <c r="C7" s="418"/>
      <c r="D7" s="415" t="s">
        <v>4</v>
      </c>
      <c r="E7" s="419" t="s">
        <v>5</v>
      </c>
      <c r="F7" s="421" t="s">
        <v>6</v>
      </c>
      <c r="G7" s="411" t="s">
        <v>7</v>
      </c>
      <c r="H7" s="413" t="s">
        <v>8</v>
      </c>
      <c r="I7" s="413" t="s">
        <v>9</v>
      </c>
      <c r="J7" s="413" t="s">
        <v>10</v>
      </c>
      <c r="K7" s="372" t="s">
        <v>11</v>
      </c>
      <c r="L7" s="413" t="s">
        <v>12</v>
      </c>
      <c r="M7" s="411" t="s">
        <v>86</v>
      </c>
      <c r="N7" s="424" t="s">
        <v>188</v>
      </c>
      <c r="O7" s="423" t="s">
        <v>15</v>
      </c>
      <c r="P7" s="423" t="s">
        <v>87</v>
      </c>
      <c r="Q7" s="310" t="s">
        <v>16</v>
      </c>
    </row>
    <row r="8" spans="1:223" ht="15" customHeight="1" x14ac:dyDescent="0.25">
      <c r="A8" s="152" t="s">
        <v>17</v>
      </c>
      <c r="B8" s="165" t="s">
        <v>88</v>
      </c>
      <c r="C8" s="154" t="s">
        <v>90</v>
      </c>
      <c r="D8" s="416"/>
      <c r="E8" s="420"/>
      <c r="F8" s="422"/>
      <c r="G8" s="412"/>
      <c r="H8" s="414"/>
      <c r="I8" s="414"/>
      <c r="J8" s="414"/>
      <c r="K8" s="365"/>
      <c r="L8" s="414"/>
      <c r="M8" s="412"/>
      <c r="N8" s="424"/>
      <c r="O8" s="423"/>
      <c r="P8" s="423"/>
      <c r="Q8" s="311"/>
    </row>
    <row r="9" spans="1:223" s="168" customFormat="1" ht="20.100000000000001" customHeight="1" x14ac:dyDescent="0.25">
      <c r="A9" s="155">
        <v>1</v>
      </c>
      <c r="B9" s="152"/>
      <c r="C9" s="154">
        <v>2</v>
      </c>
      <c r="D9" s="15">
        <v>49</v>
      </c>
      <c r="E9" s="16" t="s">
        <v>192</v>
      </c>
      <c r="F9" s="17" t="s">
        <v>193</v>
      </c>
      <c r="G9" s="166">
        <v>26749</v>
      </c>
      <c r="H9" s="19">
        <f t="shared" ref="H9:H15" si="0">IF(COUNT(G9)=0,"---",42798-G9)</f>
        <v>16049</v>
      </c>
      <c r="I9" s="156" t="s">
        <v>49</v>
      </c>
      <c r="J9" s="20" t="s">
        <v>21</v>
      </c>
      <c r="K9" s="20" t="s">
        <v>22</v>
      </c>
      <c r="L9" s="21">
        <v>1</v>
      </c>
      <c r="M9" s="157">
        <v>0.92400000000000004</v>
      </c>
      <c r="N9" s="158">
        <v>3.6918981481481486E-3</v>
      </c>
      <c r="O9" s="167">
        <f t="shared" ref="O9:P15" si="1">N9*L9</f>
        <v>3.6918981481481486E-3</v>
      </c>
      <c r="P9" s="167">
        <f t="shared" si="1"/>
        <v>3.4113138888888896E-3</v>
      </c>
      <c r="Q9" s="160" t="s">
        <v>25</v>
      </c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  <c r="CQ9" s="162"/>
      <c r="CR9" s="162"/>
      <c r="CS9" s="162"/>
      <c r="CT9" s="162"/>
      <c r="CU9" s="162"/>
      <c r="CV9" s="162"/>
      <c r="CW9" s="162"/>
      <c r="CX9" s="162"/>
      <c r="CY9" s="162"/>
      <c r="CZ9" s="162"/>
      <c r="DA9" s="162"/>
      <c r="DB9" s="162"/>
      <c r="DC9" s="162"/>
      <c r="DD9" s="162"/>
      <c r="DE9" s="162"/>
      <c r="DF9" s="162"/>
      <c r="DG9" s="162"/>
      <c r="DH9" s="162"/>
      <c r="DI9" s="162"/>
      <c r="DJ9" s="162"/>
      <c r="DK9" s="162"/>
      <c r="DL9" s="162"/>
      <c r="DM9" s="162"/>
      <c r="DN9" s="162"/>
      <c r="DO9" s="162"/>
      <c r="DP9" s="162"/>
      <c r="DQ9" s="162"/>
      <c r="DR9" s="162"/>
      <c r="DS9" s="162"/>
      <c r="DT9" s="162"/>
      <c r="DU9" s="162"/>
      <c r="DV9" s="162"/>
      <c r="DW9" s="162"/>
      <c r="DX9" s="162"/>
      <c r="DY9" s="162"/>
      <c r="DZ9" s="162"/>
      <c r="EA9" s="162"/>
      <c r="EB9" s="162"/>
      <c r="EC9" s="162"/>
      <c r="ED9" s="162"/>
      <c r="EE9" s="162"/>
      <c r="EF9" s="162"/>
      <c r="EG9" s="162"/>
      <c r="EH9" s="162"/>
      <c r="EI9" s="162"/>
      <c r="EJ9" s="162"/>
      <c r="EK9" s="162"/>
      <c r="EL9" s="162"/>
      <c r="EM9" s="162"/>
      <c r="EN9" s="162"/>
      <c r="EO9" s="162"/>
      <c r="EP9" s="162"/>
      <c r="EQ9" s="162"/>
      <c r="ER9" s="162"/>
      <c r="ES9" s="162"/>
      <c r="ET9" s="162"/>
      <c r="EU9" s="162"/>
      <c r="EV9" s="162"/>
      <c r="EW9" s="162"/>
      <c r="EX9" s="162"/>
      <c r="EY9" s="162"/>
      <c r="EZ9" s="162"/>
      <c r="FA9" s="162"/>
      <c r="FB9" s="162"/>
      <c r="FC9" s="162"/>
      <c r="FD9" s="162"/>
      <c r="FE9" s="162"/>
      <c r="FF9" s="162"/>
      <c r="FG9" s="162"/>
      <c r="FH9" s="162"/>
      <c r="FI9" s="162"/>
      <c r="FJ9" s="162"/>
      <c r="FK9" s="162"/>
      <c r="FL9" s="162"/>
      <c r="FM9" s="162"/>
      <c r="FN9" s="162"/>
      <c r="FO9" s="162"/>
      <c r="FP9" s="162"/>
      <c r="FQ9" s="162"/>
      <c r="FR9" s="162"/>
      <c r="FS9" s="162"/>
      <c r="FT9" s="162"/>
      <c r="FU9" s="162"/>
      <c r="FV9" s="162"/>
      <c r="FW9" s="162"/>
      <c r="FX9" s="162"/>
      <c r="FY9" s="162"/>
      <c r="FZ9" s="162"/>
      <c r="GA9" s="162"/>
      <c r="GB9" s="162"/>
      <c r="GC9" s="162"/>
      <c r="GD9" s="162"/>
      <c r="GE9" s="162"/>
      <c r="GF9" s="162"/>
      <c r="GG9" s="162"/>
      <c r="GH9" s="162"/>
      <c r="GI9" s="162"/>
      <c r="GJ9" s="162"/>
      <c r="GK9" s="162"/>
      <c r="GL9" s="162"/>
      <c r="GM9" s="162"/>
      <c r="GN9" s="162"/>
      <c r="GO9" s="162"/>
      <c r="GP9" s="162"/>
      <c r="GQ9" s="162"/>
      <c r="GR9" s="162"/>
      <c r="GS9" s="162"/>
      <c r="GT9" s="162"/>
      <c r="GU9" s="162"/>
      <c r="GV9" s="162"/>
      <c r="GW9" s="162"/>
      <c r="GX9" s="162"/>
      <c r="GY9" s="162"/>
      <c r="GZ9" s="162"/>
      <c r="HA9" s="162"/>
      <c r="HB9" s="162"/>
      <c r="HC9" s="162"/>
      <c r="HD9" s="162"/>
      <c r="HE9" s="162"/>
      <c r="HF9" s="162"/>
      <c r="HG9" s="162"/>
      <c r="HH9" s="162"/>
      <c r="HI9" s="162"/>
      <c r="HJ9" s="162"/>
      <c r="HK9" s="162"/>
      <c r="HL9" s="162"/>
      <c r="HM9" s="162"/>
      <c r="HN9" s="162"/>
      <c r="HO9" s="162"/>
    </row>
    <row r="10" spans="1:223" s="168" customFormat="1" ht="20.100000000000001" customHeight="1" x14ac:dyDescent="0.25">
      <c r="A10" s="155">
        <v>2</v>
      </c>
      <c r="B10" s="165">
        <v>1</v>
      </c>
      <c r="C10" s="152"/>
      <c r="D10" s="15">
        <v>12</v>
      </c>
      <c r="E10" s="16" t="s">
        <v>199</v>
      </c>
      <c r="F10" s="17" t="s">
        <v>95</v>
      </c>
      <c r="G10" s="166">
        <v>36058</v>
      </c>
      <c r="H10" s="19">
        <f t="shared" si="0"/>
        <v>6740</v>
      </c>
      <c r="I10" s="156" t="s">
        <v>103</v>
      </c>
      <c r="J10" s="20" t="s">
        <v>29</v>
      </c>
      <c r="K10" s="20" t="s">
        <v>30</v>
      </c>
      <c r="L10" s="21">
        <v>0.95</v>
      </c>
      <c r="M10" s="157"/>
      <c r="N10" s="158">
        <v>3.9502314814814816E-3</v>
      </c>
      <c r="O10" s="167">
        <f t="shared" si="1"/>
        <v>3.7527199074074073E-3</v>
      </c>
      <c r="P10" s="167">
        <f t="shared" si="1"/>
        <v>0</v>
      </c>
      <c r="Q10" s="160" t="s">
        <v>96</v>
      </c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  <c r="CQ10" s="162"/>
      <c r="CR10" s="162"/>
      <c r="CS10" s="162"/>
      <c r="CT10" s="162"/>
      <c r="CU10" s="162"/>
      <c r="CV10" s="162"/>
      <c r="CW10" s="162"/>
      <c r="CX10" s="162"/>
      <c r="CY10" s="162"/>
      <c r="CZ10" s="162"/>
      <c r="DA10" s="162"/>
      <c r="DB10" s="162"/>
      <c r="DC10" s="162"/>
      <c r="DD10" s="162"/>
      <c r="DE10" s="162"/>
      <c r="DF10" s="162"/>
      <c r="DG10" s="162"/>
      <c r="DH10" s="162"/>
      <c r="DI10" s="162"/>
      <c r="DJ10" s="162"/>
      <c r="DK10" s="162"/>
      <c r="DL10" s="162"/>
      <c r="DM10" s="162"/>
      <c r="DN10" s="162"/>
      <c r="DO10" s="162"/>
      <c r="DP10" s="162"/>
      <c r="DQ10" s="162"/>
      <c r="DR10" s="162"/>
      <c r="DS10" s="162"/>
      <c r="DT10" s="162"/>
      <c r="DU10" s="162"/>
      <c r="DV10" s="162"/>
      <c r="DW10" s="162"/>
      <c r="DX10" s="162"/>
      <c r="DY10" s="162"/>
      <c r="DZ10" s="162"/>
      <c r="EA10" s="162"/>
      <c r="EB10" s="162"/>
      <c r="EC10" s="162"/>
      <c r="ED10" s="162"/>
      <c r="EE10" s="162"/>
      <c r="EF10" s="162"/>
      <c r="EG10" s="162"/>
      <c r="EH10" s="162"/>
      <c r="EI10" s="162"/>
      <c r="EJ10" s="162"/>
      <c r="EK10" s="162"/>
      <c r="EL10" s="162"/>
      <c r="EM10" s="162"/>
      <c r="EN10" s="162"/>
      <c r="EO10" s="162"/>
      <c r="EP10" s="162"/>
      <c r="EQ10" s="162"/>
      <c r="ER10" s="162"/>
      <c r="ES10" s="162"/>
      <c r="ET10" s="162"/>
      <c r="EU10" s="162"/>
      <c r="EV10" s="162"/>
      <c r="EW10" s="162"/>
      <c r="EX10" s="162"/>
      <c r="EY10" s="162"/>
      <c r="EZ10" s="162"/>
      <c r="FA10" s="162"/>
      <c r="FB10" s="162"/>
      <c r="FC10" s="162"/>
      <c r="FD10" s="162"/>
      <c r="FE10" s="162"/>
      <c r="FF10" s="162"/>
      <c r="FG10" s="162"/>
      <c r="FH10" s="162"/>
      <c r="FI10" s="162"/>
      <c r="FJ10" s="162"/>
      <c r="FK10" s="162"/>
      <c r="FL10" s="162"/>
      <c r="FM10" s="162"/>
      <c r="FN10" s="162"/>
      <c r="FO10" s="162"/>
      <c r="FP10" s="162"/>
      <c r="FQ10" s="162"/>
      <c r="FR10" s="162"/>
      <c r="FS10" s="162"/>
      <c r="FT10" s="162"/>
      <c r="FU10" s="162"/>
      <c r="FV10" s="162"/>
      <c r="FW10" s="162"/>
      <c r="FX10" s="162"/>
      <c r="FY10" s="162"/>
      <c r="FZ10" s="162"/>
      <c r="GA10" s="162"/>
      <c r="GB10" s="162"/>
      <c r="GC10" s="162"/>
      <c r="GD10" s="162"/>
      <c r="GE10" s="162"/>
      <c r="GF10" s="162"/>
      <c r="GG10" s="162"/>
      <c r="GH10" s="162"/>
      <c r="GI10" s="162"/>
      <c r="GJ10" s="162"/>
      <c r="GK10" s="162"/>
      <c r="GL10" s="162"/>
      <c r="GM10" s="162"/>
      <c r="GN10" s="162"/>
      <c r="GO10" s="162"/>
      <c r="GP10" s="162"/>
      <c r="GQ10" s="162"/>
      <c r="GR10" s="162"/>
      <c r="GS10" s="162"/>
      <c r="GT10" s="162"/>
      <c r="GU10" s="162"/>
      <c r="GV10" s="162"/>
      <c r="GW10" s="162"/>
      <c r="GX10" s="162"/>
      <c r="GY10" s="162"/>
      <c r="GZ10" s="162"/>
      <c r="HA10" s="162"/>
      <c r="HB10" s="162"/>
      <c r="HC10" s="162"/>
      <c r="HD10" s="162"/>
      <c r="HE10" s="162"/>
      <c r="HF10" s="162"/>
      <c r="HG10" s="162"/>
      <c r="HH10" s="162"/>
      <c r="HI10" s="162"/>
      <c r="HJ10" s="162"/>
      <c r="HK10" s="162"/>
      <c r="HL10" s="162"/>
      <c r="HM10" s="162"/>
      <c r="HN10" s="162"/>
      <c r="HO10" s="162"/>
    </row>
    <row r="11" spans="1:223" s="168" customFormat="1" ht="20.100000000000001" customHeight="1" x14ac:dyDescent="0.25">
      <c r="A11" s="155">
        <v>3</v>
      </c>
      <c r="B11" s="152"/>
      <c r="C11" s="154">
        <v>1</v>
      </c>
      <c r="D11" s="15">
        <v>27</v>
      </c>
      <c r="E11" s="16" t="s">
        <v>194</v>
      </c>
      <c r="F11" s="17" t="s">
        <v>195</v>
      </c>
      <c r="G11" s="166">
        <v>24822</v>
      </c>
      <c r="H11" s="19">
        <f t="shared" si="0"/>
        <v>17976</v>
      </c>
      <c r="I11" s="156" t="s">
        <v>20</v>
      </c>
      <c r="J11" s="20" t="s">
        <v>55</v>
      </c>
      <c r="K11" s="20" t="s">
        <v>30</v>
      </c>
      <c r="L11" s="21">
        <v>1</v>
      </c>
      <c r="M11" s="157">
        <v>0.88170000000000004</v>
      </c>
      <c r="N11" s="158">
        <v>3.78287037037037E-3</v>
      </c>
      <c r="O11" s="167">
        <f t="shared" si="1"/>
        <v>3.78287037037037E-3</v>
      </c>
      <c r="P11" s="167">
        <f t="shared" si="1"/>
        <v>3.3353568055555552E-3</v>
      </c>
      <c r="Q11" s="160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  <c r="DP11" s="162"/>
      <c r="DQ11" s="162"/>
      <c r="DR11" s="162"/>
      <c r="DS11" s="162"/>
      <c r="DT11" s="162"/>
      <c r="DU11" s="162"/>
      <c r="DV11" s="162"/>
      <c r="DW11" s="162"/>
      <c r="DX11" s="162"/>
      <c r="DY11" s="162"/>
      <c r="DZ11" s="162"/>
      <c r="EA11" s="162"/>
      <c r="EB11" s="162"/>
      <c r="EC11" s="162"/>
      <c r="ED11" s="162"/>
      <c r="EE11" s="162"/>
      <c r="EF11" s="162"/>
      <c r="EG11" s="162"/>
      <c r="EH11" s="162"/>
      <c r="EI11" s="162"/>
      <c r="EJ11" s="162"/>
      <c r="EK11" s="162"/>
      <c r="EL11" s="162"/>
      <c r="EM11" s="162"/>
      <c r="EN11" s="162"/>
      <c r="EO11" s="162"/>
      <c r="EP11" s="162"/>
      <c r="EQ11" s="162"/>
      <c r="ER11" s="162"/>
      <c r="ES11" s="162"/>
      <c r="ET11" s="162"/>
      <c r="EU11" s="162"/>
      <c r="EV11" s="162"/>
      <c r="EW11" s="162"/>
      <c r="EX11" s="162"/>
      <c r="EY11" s="162"/>
      <c r="EZ11" s="162"/>
      <c r="FA11" s="162"/>
      <c r="FB11" s="162"/>
      <c r="FC11" s="162"/>
      <c r="FD11" s="162"/>
      <c r="FE11" s="162"/>
      <c r="FF11" s="162"/>
      <c r="FG11" s="162"/>
      <c r="FH11" s="162"/>
      <c r="FI11" s="162"/>
      <c r="FJ11" s="162"/>
      <c r="FK11" s="162"/>
      <c r="FL11" s="162"/>
      <c r="FM11" s="162"/>
      <c r="FN11" s="162"/>
      <c r="FO11" s="162"/>
      <c r="FP11" s="162"/>
      <c r="FQ11" s="162"/>
      <c r="FR11" s="162"/>
      <c r="FS11" s="162"/>
      <c r="FT11" s="162"/>
      <c r="FU11" s="162"/>
      <c r="FV11" s="162"/>
      <c r="FW11" s="162"/>
      <c r="FX11" s="162"/>
      <c r="FY11" s="162"/>
      <c r="FZ11" s="162"/>
      <c r="GA11" s="162"/>
      <c r="GB11" s="162"/>
      <c r="GC11" s="162"/>
      <c r="GD11" s="162"/>
      <c r="GE11" s="162"/>
      <c r="GF11" s="162"/>
      <c r="GG11" s="162"/>
      <c r="GH11" s="162"/>
      <c r="GI11" s="162"/>
      <c r="GJ11" s="162"/>
      <c r="GK11" s="162"/>
      <c r="GL11" s="162"/>
      <c r="GM11" s="162"/>
      <c r="GN11" s="162"/>
      <c r="GO11" s="162"/>
      <c r="GP11" s="162"/>
      <c r="GQ11" s="162"/>
      <c r="GR11" s="162"/>
      <c r="GS11" s="162"/>
      <c r="GT11" s="162"/>
      <c r="GU11" s="162"/>
      <c r="GV11" s="162"/>
      <c r="GW11" s="162"/>
      <c r="GX11" s="162"/>
      <c r="GY11" s="162"/>
      <c r="GZ11" s="162"/>
      <c r="HA11" s="162"/>
      <c r="HB11" s="162"/>
      <c r="HC11" s="162"/>
      <c r="HD11" s="162"/>
      <c r="HE11" s="162"/>
      <c r="HF11" s="162"/>
      <c r="HG11" s="162"/>
      <c r="HH11" s="162"/>
      <c r="HI11" s="162"/>
      <c r="HJ11" s="162"/>
      <c r="HK11" s="162"/>
      <c r="HL11" s="162"/>
      <c r="HM11" s="162"/>
      <c r="HN11" s="162"/>
      <c r="HO11" s="162"/>
    </row>
    <row r="12" spans="1:223" s="168" customFormat="1" ht="20.100000000000001" customHeight="1" x14ac:dyDescent="0.25">
      <c r="A12" s="155">
        <v>4</v>
      </c>
      <c r="B12" s="152"/>
      <c r="C12" s="152"/>
      <c r="D12" s="15">
        <v>53</v>
      </c>
      <c r="E12" s="16" t="s">
        <v>196</v>
      </c>
      <c r="F12" s="17" t="s">
        <v>197</v>
      </c>
      <c r="G12" s="166">
        <v>35195</v>
      </c>
      <c r="H12" s="19">
        <f t="shared" si="0"/>
        <v>7603</v>
      </c>
      <c r="I12" s="156" t="s">
        <v>20</v>
      </c>
      <c r="J12" s="20" t="s">
        <v>48</v>
      </c>
      <c r="K12" s="20" t="s">
        <v>22</v>
      </c>
      <c r="L12" s="21">
        <v>1</v>
      </c>
      <c r="M12" s="157"/>
      <c r="N12" s="158">
        <v>3.933333333333333E-3</v>
      </c>
      <c r="O12" s="167">
        <f t="shared" si="1"/>
        <v>3.933333333333333E-3</v>
      </c>
      <c r="P12" s="167">
        <f t="shared" si="1"/>
        <v>0</v>
      </c>
      <c r="Q12" s="160" t="s">
        <v>198</v>
      </c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162"/>
      <c r="BS12" s="162"/>
      <c r="BT12" s="162"/>
      <c r="BU12" s="162"/>
      <c r="BV12" s="162"/>
      <c r="BW12" s="162"/>
      <c r="BX12" s="162"/>
      <c r="BY12" s="162"/>
      <c r="BZ12" s="162"/>
      <c r="CA12" s="162"/>
      <c r="CB12" s="162"/>
      <c r="CC12" s="162"/>
      <c r="CD12" s="162"/>
      <c r="CE12" s="162"/>
      <c r="CF12" s="162"/>
      <c r="CG12" s="162"/>
      <c r="CH12" s="162"/>
      <c r="CI12" s="162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62"/>
      <c r="DN12" s="162"/>
      <c r="DO12" s="162"/>
      <c r="DP12" s="162"/>
      <c r="DQ12" s="162"/>
      <c r="DR12" s="162"/>
      <c r="DS12" s="162"/>
      <c r="DT12" s="162"/>
      <c r="DU12" s="162"/>
      <c r="DV12" s="162"/>
      <c r="DW12" s="162"/>
      <c r="DX12" s="162"/>
      <c r="DY12" s="162"/>
      <c r="DZ12" s="162"/>
      <c r="EA12" s="162"/>
      <c r="EB12" s="162"/>
      <c r="EC12" s="162"/>
      <c r="ED12" s="162"/>
      <c r="EE12" s="162"/>
      <c r="EF12" s="162"/>
      <c r="EG12" s="162"/>
      <c r="EH12" s="162"/>
      <c r="EI12" s="162"/>
      <c r="EJ12" s="162"/>
      <c r="EK12" s="162"/>
      <c r="EL12" s="162"/>
      <c r="EM12" s="162"/>
      <c r="EN12" s="162"/>
      <c r="EO12" s="162"/>
      <c r="EP12" s="162"/>
      <c r="EQ12" s="162"/>
      <c r="ER12" s="162"/>
      <c r="ES12" s="162"/>
      <c r="ET12" s="162"/>
      <c r="EU12" s="162"/>
      <c r="EV12" s="162"/>
      <c r="EW12" s="162"/>
      <c r="EX12" s="162"/>
      <c r="EY12" s="162"/>
      <c r="EZ12" s="162"/>
      <c r="FA12" s="162"/>
      <c r="FB12" s="162"/>
      <c r="FC12" s="162"/>
      <c r="FD12" s="162"/>
      <c r="FE12" s="162"/>
      <c r="FF12" s="162"/>
      <c r="FG12" s="162"/>
      <c r="FH12" s="162"/>
      <c r="FI12" s="162"/>
      <c r="FJ12" s="162"/>
      <c r="FK12" s="162"/>
      <c r="FL12" s="162"/>
      <c r="FM12" s="162"/>
      <c r="FN12" s="162"/>
      <c r="FO12" s="162"/>
      <c r="FP12" s="162"/>
      <c r="FQ12" s="162"/>
      <c r="FR12" s="162"/>
      <c r="FS12" s="162"/>
      <c r="FT12" s="162"/>
      <c r="FU12" s="162"/>
      <c r="FV12" s="162"/>
      <c r="FW12" s="162"/>
      <c r="FX12" s="162"/>
      <c r="FY12" s="162"/>
      <c r="FZ12" s="162"/>
      <c r="GA12" s="162"/>
      <c r="GB12" s="162"/>
      <c r="GC12" s="162"/>
      <c r="GD12" s="162"/>
      <c r="GE12" s="162"/>
      <c r="GF12" s="162"/>
      <c r="GG12" s="162"/>
      <c r="GH12" s="162"/>
      <c r="GI12" s="162"/>
      <c r="GJ12" s="162"/>
      <c r="GK12" s="162"/>
      <c r="GL12" s="162"/>
      <c r="GM12" s="162"/>
      <c r="GN12" s="162"/>
      <c r="GO12" s="162"/>
      <c r="GP12" s="162"/>
      <c r="GQ12" s="162"/>
      <c r="GR12" s="162"/>
      <c r="GS12" s="162"/>
      <c r="GT12" s="162"/>
      <c r="GU12" s="162"/>
      <c r="GV12" s="162"/>
      <c r="GW12" s="162"/>
      <c r="GX12" s="162"/>
      <c r="GY12" s="162"/>
      <c r="GZ12" s="162"/>
      <c r="HA12" s="162"/>
      <c r="HB12" s="162"/>
      <c r="HC12" s="162"/>
      <c r="HD12" s="162"/>
      <c r="HE12" s="162"/>
      <c r="HF12" s="162"/>
      <c r="HG12" s="162"/>
      <c r="HH12" s="162"/>
      <c r="HI12" s="162"/>
      <c r="HJ12" s="162"/>
      <c r="HK12" s="162"/>
      <c r="HL12" s="162"/>
      <c r="HM12" s="162"/>
      <c r="HN12" s="162"/>
      <c r="HO12" s="162"/>
    </row>
    <row r="13" spans="1:223" s="168" customFormat="1" ht="20.100000000000001" customHeight="1" x14ac:dyDescent="0.25">
      <c r="A13" s="155">
        <v>5</v>
      </c>
      <c r="B13" s="152"/>
      <c r="C13" s="152"/>
      <c r="D13" s="15">
        <v>11</v>
      </c>
      <c r="E13" s="16" t="s">
        <v>200</v>
      </c>
      <c r="F13" s="17" t="s">
        <v>201</v>
      </c>
      <c r="G13" s="166">
        <v>34776</v>
      </c>
      <c r="H13" s="19">
        <f t="shared" si="0"/>
        <v>8022</v>
      </c>
      <c r="I13" s="156" t="s">
        <v>28</v>
      </c>
      <c r="J13" s="20" t="s">
        <v>29</v>
      </c>
      <c r="K13" s="20" t="s">
        <v>30</v>
      </c>
      <c r="L13" s="21">
        <v>1</v>
      </c>
      <c r="M13" s="157"/>
      <c r="N13" s="158">
        <v>3.9578703703703703E-3</v>
      </c>
      <c r="O13" s="167">
        <f t="shared" si="1"/>
        <v>3.9578703703703703E-3</v>
      </c>
      <c r="P13" s="167">
        <f t="shared" si="1"/>
        <v>0</v>
      </c>
      <c r="Q13" s="160" t="s">
        <v>96</v>
      </c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  <c r="CQ13" s="162"/>
      <c r="CR13" s="162"/>
      <c r="CS13" s="162"/>
      <c r="CT13" s="162"/>
      <c r="CU13" s="162"/>
      <c r="CV13" s="162"/>
      <c r="CW13" s="162"/>
      <c r="CX13" s="162"/>
      <c r="CY13" s="162"/>
      <c r="CZ13" s="162"/>
      <c r="DA13" s="162"/>
      <c r="DB13" s="162"/>
      <c r="DC13" s="162"/>
      <c r="DD13" s="162"/>
      <c r="DE13" s="162"/>
      <c r="DF13" s="162"/>
      <c r="DG13" s="162"/>
      <c r="DH13" s="162"/>
      <c r="DI13" s="162"/>
      <c r="DJ13" s="162"/>
      <c r="DK13" s="162"/>
      <c r="DL13" s="162"/>
      <c r="DM13" s="162"/>
      <c r="DN13" s="162"/>
      <c r="DO13" s="162"/>
      <c r="DP13" s="162"/>
      <c r="DQ13" s="162"/>
      <c r="DR13" s="162"/>
      <c r="DS13" s="162"/>
      <c r="DT13" s="162"/>
      <c r="DU13" s="162"/>
      <c r="DV13" s="162"/>
      <c r="DW13" s="162"/>
      <c r="DX13" s="162"/>
      <c r="DY13" s="162"/>
      <c r="DZ13" s="162"/>
      <c r="EA13" s="162"/>
      <c r="EB13" s="162"/>
      <c r="EC13" s="162"/>
      <c r="ED13" s="162"/>
      <c r="EE13" s="162"/>
      <c r="EF13" s="162"/>
      <c r="EG13" s="162"/>
      <c r="EH13" s="162"/>
      <c r="EI13" s="162"/>
      <c r="EJ13" s="162"/>
      <c r="EK13" s="162"/>
      <c r="EL13" s="162"/>
      <c r="EM13" s="162"/>
      <c r="EN13" s="162"/>
      <c r="EO13" s="162"/>
      <c r="EP13" s="162"/>
      <c r="EQ13" s="162"/>
      <c r="ER13" s="162"/>
      <c r="ES13" s="162"/>
      <c r="ET13" s="162"/>
      <c r="EU13" s="162"/>
      <c r="EV13" s="162"/>
      <c r="EW13" s="162"/>
      <c r="EX13" s="162"/>
      <c r="EY13" s="162"/>
      <c r="EZ13" s="162"/>
      <c r="FA13" s="162"/>
      <c r="FB13" s="162"/>
      <c r="FC13" s="162"/>
      <c r="FD13" s="162"/>
      <c r="FE13" s="162"/>
      <c r="FF13" s="162"/>
      <c r="FG13" s="162"/>
      <c r="FH13" s="162"/>
      <c r="FI13" s="162"/>
      <c r="FJ13" s="162"/>
      <c r="FK13" s="162"/>
      <c r="FL13" s="162"/>
      <c r="FM13" s="162"/>
      <c r="FN13" s="162"/>
      <c r="FO13" s="162"/>
      <c r="FP13" s="162"/>
      <c r="FQ13" s="162"/>
      <c r="FR13" s="162"/>
      <c r="FS13" s="162"/>
      <c r="FT13" s="162"/>
      <c r="FU13" s="162"/>
      <c r="FV13" s="162"/>
      <c r="FW13" s="162"/>
      <c r="FX13" s="162"/>
      <c r="FY13" s="162"/>
      <c r="FZ13" s="162"/>
      <c r="GA13" s="162"/>
      <c r="GB13" s="162"/>
      <c r="GC13" s="162"/>
      <c r="GD13" s="162"/>
      <c r="GE13" s="162"/>
      <c r="GF13" s="162"/>
      <c r="GG13" s="162"/>
      <c r="GH13" s="162"/>
      <c r="GI13" s="162"/>
      <c r="GJ13" s="162"/>
      <c r="GK13" s="162"/>
      <c r="GL13" s="162"/>
      <c r="GM13" s="162"/>
      <c r="GN13" s="162"/>
      <c r="GO13" s="162"/>
      <c r="GP13" s="162"/>
      <c r="GQ13" s="162"/>
      <c r="GR13" s="162"/>
      <c r="GS13" s="162"/>
      <c r="GT13" s="162"/>
      <c r="GU13" s="162"/>
      <c r="GV13" s="162"/>
      <c r="GW13" s="162"/>
      <c r="GX13" s="162"/>
      <c r="GY13" s="162"/>
      <c r="GZ13" s="162"/>
      <c r="HA13" s="162"/>
      <c r="HB13" s="162"/>
      <c r="HC13" s="162"/>
      <c r="HD13" s="162"/>
      <c r="HE13" s="162"/>
      <c r="HF13" s="162"/>
      <c r="HG13" s="162"/>
      <c r="HH13" s="162"/>
      <c r="HI13" s="162"/>
      <c r="HJ13" s="162"/>
      <c r="HK13" s="162"/>
      <c r="HL13" s="162"/>
      <c r="HM13" s="162"/>
      <c r="HN13" s="162"/>
      <c r="HO13" s="162"/>
    </row>
    <row r="14" spans="1:223" s="168" customFormat="1" ht="20.100000000000001" customHeight="1" x14ac:dyDescent="0.25">
      <c r="A14" s="155">
        <v>6</v>
      </c>
      <c r="B14" s="152"/>
      <c r="C14" s="154">
        <v>3</v>
      </c>
      <c r="D14" s="15">
        <v>68</v>
      </c>
      <c r="E14" s="16" t="s">
        <v>202</v>
      </c>
      <c r="F14" s="17" t="s">
        <v>203</v>
      </c>
      <c r="G14" s="166">
        <v>24406</v>
      </c>
      <c r="H14" s="19">
        <f t="shared" si="0"/>
        <v>18392</v>
      </c>
      <c r="I14" s="156" t="s">
        <v>20</v>
      </c>
      <c r="J14" s="20" t="s">
        <v>65</v>
      </c>
      <c r="K14" s="20" t="s">
        <v>64</v>
      </c>
      <c r="L14" s="21">
        <v>1</v>
      </c>
      <c r="M14" s="157">
        <v>0.87470000000000003</v>
      </c>
      <c r="N14" s="158">
        <v>4.1651620370370375E-3</v>
      </c>
      <c r="O14" s="167">
        <f t="shared" si="1"/>
        <v>4.1651620370370375E-3</v>
      </c>
      <c r="P14" s="167">
        <f t="shared" si="1"/>
        <v>3.6432672337962969E-3</v>
      </c>
      <c r="Q14" s="160" t="s">
        <v>104</v>
      </c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  <c r="BR14" s="162"/>
      <c r="BS14" s="162"/>
      <c r="BT14" s="162"/>
      <c r="BU14" s="162"/>
      <c r="BV14" s="162"/>
      <c r="BW14" s="162"/>
      <c r="BX14" s="162"/>
      <c r="BY14" s="162"/>
      <c r="BZ14" s="162"/>
      <c r="CA14" s="162"/>
      <c r="CB14" s="162"/>
      <c r="CC14" s="162"/>
      <c r="CD14" s="162"/>
      <c r="CE14" s="162"/>
      <c r="CF14" s="162"/>
      <c r="CG14" s="162"/>
      <c r="CH14" s="162"/>
      <c r="CI14" s="162"/>
      <c r="CJ14" s="162"/>
      <c r="CK14" s="162"/>
      <c r="CL14" s="162"/>
      <c r="CM14" s="162"/>
      <c r="CN14" s="162"/>
      <c r="CO14" s="162"/>
      <c r="CP14" s="162"/>
      <c r="CQ14" s="162"/>
      <c r="CR14" s="162"/>
      <c r="CS14" s="162"/>
      <c r="CT14" s="162"/>
      <c r="CU14" s="162"/>
      <c r="CV14" s="162"/>
      <c r="CW14" s="162"/>
      <c r="CX14" s="162"/>
      <c r="CY14" s="162"/>
      <c r="CZ14" s="162"/>
      <c r="DA14" s="162"/>
      <c r="DB14" s="162"/>
      <c r="DC14" s="162"/>
      <c r="DD14" s="162"/>
      <c r="DE14" s="162"/>
      <c r="DF14" s="162"/>
      <c r="DG14" s="162"/>
      <c r="DH14" s="162"/>
      <c r="DI14" s="162"/>
      <c r="DJ14" s="162"/>
      <c r="DK14" s="162"/>
      <c r="DL14" s="162"/>
      <c r="DM14" s="162"/>
      <c r="DN14" s="162"/>
      <c r="DO14" s="162"/>
      <c r="DP14" s="162"/>
      <c r="DQ14" s="162"/>
      <c r="DR14" s="162"/>
      <c r="DS14" s="162"/>
      <c r="DT14" s="162"/>
      <c r="DU14" s="162"/>
      <c r="DV14" s="162"/>
      <c r="DW14" s="162"/>
      <c r="DX14" s="162"/>
      <c r="DY14" s="162"/>
      <c r="DZ14" s="162"/>
      <c r="EA14" s="162"/>
      <c r="EB14" s="162"/>
      <c r="EC14" s="162"/>
      <c r="ED14" s="162"/>
      <c r="EE14" s="162"/>
      <c r="EF14" s="162"/>
      <c r="EG14" s="162"/>
      <c r="EH14" s="162"/>
      <c r="EI14" s="162"/>
      <c r="EJ14" s="162"/>
      <c r="EK14" s="162"/>
      <c r="EL14" s="162"/>
      <c r="EM14" s="162"/>
      <c r="EN14" s="162"/>
      <c r="EO14" s="162"/>
      <c r="EP14" s="162"/>
      <c r="EQ14" s="162"/>
      <c r="ER14" s="162"/>
      <c r="ES14" s="162"/>
      <c r="ET14" s="162"/>
      <c r="EU14" s="162"/>
      <c r="EV14" s="162"/>
      <c r="EW14" s="162"/>
      <c r="EX14" s="162"/>
      <c r="EY14" s="162"/>
      <c r="EZ14" s="162"/>
      <c r="FA14" s="162"/>
      <c r="FB14" s="162"/>
      <c r="FC14" s="162"/>
      <c r="FD14" s="162"/>
      <c r="FE14" s="162"/>
      <c r="FF14" s="162"/>
      <c r="FG14" s="162"/>
      <c r="FH14" s="162"/>
      <c r="FI14" s="162"/>
      <c r="FJ14" s="162"/>
      <c r="FK14" s="162"/>
      <c r="FL14" s="162"/>
      <c r="FM14" s="162"/>
      <c r="FN14" s="162"/>
      <c r="FO14" s="162"/>
      <c r="FP14" s="162"/>
      <c r="FQ14" s="162"/>
      <c r="FR14" s="162"/>
      <c r="FS14" s="162"/>
      <c r="FT14" s="162"/>
      <c r="FU14" s="162"/>
      <c r="FV14" s="162"/>
      <c r="FW14" s="162"/>
      <c r="FX14" s="162"/>
      <c r="FY14" s="162"/>
      <c r="FZ14" s="162"/>
      <c r="GA14" s="162"/>
      <c r="GB14" s="162"/>
      <c r="GC14" s="162"/>
      <c r="GD14" s="162"/>
      <c r="GE14" s="162"/>
      <c r="GF14" s="162"/>
      <c r="GG14" s="162"/>
      <c r="GH14" s="162"/>
      <c r="GI14" s="162"/>
      <c r="GJ14" s="162"/>
      <c r="GK14" s="162"/>
      <c r="GL14" s="162"/>
      <c r="GM14" s="162"/>
      <c r="GN14" s="162"/>
      <c r="GO14" s="162"/>
      <c r="GP14" s="162"/>
      <c r="GQ14" s="162"/>
      <c r="GR14" s="162"/>
      <c r="GS14" s="162"/>
      <c r="GT14" s="162"/>
      <c r="GU14" s="162"/>
      <c r="GV14" s="162"/>
      <c r="GW14" s="162"/>
      <c r="GX14" s="162"/>
      <c r="GY14" s="162"/>
      <c r="GZ14" s="162"/>
      <c r="HA14" s="162"/>
      <c r="HB14" s="162"/>
      <c r="HC14" s="162"/>
      <c r="HD14" s="162"/>
      <c r="HE14" s="162"/>
      <c r="HF14" s="162"/>
      <c r="HG14" s="162"/>
      <c r="HH14" s="162"/>
      <c r="HI14" s="162"/>
      <c r="HJ14" s="162"/>
      <c r="HK14" s="162"/>
      <c r="HL14" s="162"/>
      <c r="HM14" s="162"/>
      <c r="HN14" s="162"/>
      <c r="HO14" s="162"/>
    </row>
    <row r="15" spans="1:223" s="168" customFormat="1" ht="20.100000000000001" customHeight="1" x14ac:dyDescent="0.25">
      <c r="A15" s="155">
        <v>7</v>
      </c>
      <c r="B15" s="152"/>
      <c r="C15" s="154">
        <v>4</v>
      </c>
      <c r="D15" s="15">
        <v>72</v>
      </c>
      <c r="E15" s="16" t="s">
        <v>119</v>
      </c>
      <c r="F15" s="17" t="s">
        <v>120</v>
      </c>
      <c r="G15" s="166">
        <v>19298</v>
      </c>
      <c r="H15" s="19">
        <f t="shared" si="0"/>
        <v>23500</v>
      </c>
      <c r="I15" s="156" t="s">
        <v>121</v>
      </c>
      <c r="J15" s="20" t="s">
        <v>65</v>
      </c>
      <c r="K15" s="20" t="s">
        <v>64</v>
      </c>
      <c r="L15" s="21">
        <v>1</v>
      </c>
      <c r="M15" s="157">
        <v>0.77610000000000001</v>
      </c>
      <c r="N15" s="158">
        <v>5.7120370370370372E-3</v>
      </c>
      <c r="O15" s="167">
        <f t="shared" si="1"/>
        <v>5.7120370370370372E-3</v>
      </c>
      <c r="P15" s="167">
        <f t="shared" si="1"/>
        <v>4.4331119444444445E-3</v>
      </c>
      <c r="Q15" s="160" t="s">
        <v>104</v>
      </c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162"/>
      <c r="AX15" s="162"/>
      <c r="AY15" s="162"/>
      <c r="AZ15" s="162"/>
      <c r="BA15" s="162"/>
      <c r="BB15" s="162"/>
      <c r="BC15" s="162"/>
      <c r="BD15" s="162"/>
      <c r="BE15" s="162"/>
      <c r="BF15" s="162"/>
      <c r="BG15" s="162"/>
      <c r="BH15" s="162"/>
      <c r="BI15" s="162"/>
      <c r="BJ15" s="162"/>
      <c r="BK15" s="162"/>
      <c r="BL15" s="162"/>
      <c r="BM15" s="162"/>
      <c r="BN15" s="162"/>
      <c r="BO15" s="162"/>
      <c r="BP15" s="162"/>
      <c r="BQ15" s="162"/>
      <c r="BR15" s="162"/>
      <c r="BS15" s="162"/>
      <c r="BT15" s="162"/>
      <c r="BU15" s="162"/>
      <c r="BV15" s="162"/>
      <c r="BW15" s="162"/>
      <c r="BX15" s="162"/>
      <c r="BY15" s="162"/>
      <c r="BZ15" s="162"/>
      <c r="CA15" s="162"/>
      <c r="CB15" s="162"/>
      <c r="CC15" s="162"/>
      <c r="CD15" s="162"/>
      <c r="CE15" s="162"/>
      <c r="CF15" s="162"/>
      <c r="CG15" s="162"/>
      <c r="CH15" s="162"/>
      <c r="CI15" s="162"/>
      <c r="CJ15" s="162"/>
      <c r="CK15" s="162"/>
      <c r="CL15" s="162"/>
      <c r="CM15" s="162"/>
      <c r="CN15" s="162"/>
      <c r="CO15" s="162"/>
      <c r="CP15" s="162"/>
      <c r="CQ15" s="162"/>
      <c r="CR15" s="162"/>
      <c r="CS15" s="162"/>
      <c r="CT15" s="162"/>
      <c r="CU15" s="162"/>
      <c r="CV15" s="162"/>
      <c r="CW15" s="162"/>
      <c r="CX15" s="162"/>
      <c r="CY15" s="162"/>
      <c r="CZ15" s="162"/>
      <c r="DA15" s="162"/>
      <c r="DB15" s="162"/>
      <c r="DC15" s="162"/>
      <c r="DD15" s="162"/>
      <c r="DE15" s="162"/>
      <c r="DF15" s="162"/>
      <c r="DG15" s="162"/>
      <c r="DH15" s="162"/>
      <c r="DI15" s="162"/>
      <c r="DJ15" s="162"/>
      <c r="DK15" s="162"/>
      <c r="DL15" s="162"/>
      <c r="DM15" s="162"/>
      <c r="DN15" s="162"/>
      <c r="DO15" s="162"/>
      <c r="DP15" s="162"/>
      <c r="DQ15" s="162"/>
      <c r="DR15" s="162"/>
      <c r="DS15" s="162"/>
      <c r="DT15" s="162"/>
      <c r="DU15" s="162"/>
      <c r="DV15" s="162"/>
      <c r="DW15" s="162"/>
      <c r="DX15" s="162"/>
      <c r="DY15" s="162"/>
      <c r="DZ15" s="162"/>
      <c r="EA15" s="162"/>
      <c r="EB15" s="162"/>
      <c r="EC15" s="162"/>
      <c r="ED15" s="162"/>
      <c r="EE15" s="162"/>
      <c r="EF15" s="162"/>
      <c r="EG15" s="162"/>
      <c r="EH15" s="162"/>
      <c r="EI15" s="162"/>
      <c r="EJ15" s="162"/>
      <c r="EK15" s="162"/>
      <c r="EL15" s="162"/>
      <c r="EM15" s="162"/>
      <c r="EN15" s="162"/>
      <c r="EO15" s="162"/>
      <c r="EP15" s="162"/>
      <c r="EQ15" s="162"/>
      <c r="ER15" s="162"/>
      <c r="ES15" s="162"/>
      <c r="ET15" s="162"/>
      <c r="EU15" s="162"/>
      <c r="EV15" s="162"/>
      <c r="EW15" s="162"/>
      <c r="EX15" s="162"/>
      <c r="EY15" s="162"/>
      <c r="EZ15" s="162"/>
      <c r="FA15" s="162"/>
      <c r="FB15" s="162"/>
      <c r="FC15" s="162"/>
      <c r="FD15" s="162"/>
      <c r="FE15" s="162"/>
      <c r="FF15" s="162"/>
      <c r="FG15" s="162"/>
      <c r="FH15" s="162"/>
      <c r="FI15" s="162"/>
      <c r="FJ15" s="162"/>
      <c r="FK15" s="162"/>
      <c r="FL15" s="162"/>
      <c r="FM15" s="162"/>
      <c r="FN15" s="162"/>
      <c r="FO15" s="162"/>
      <c r="FP15" s="162"/>
      <c r="FQ15" s="162"/>
      <c r="FR15" s="162"/>
      <c r="FS15" s="162"/>
      <c r="FT15" s="162"/>
      <c r="FU15" s="162"/>
      <c r="FV15" s="162"/>
      <c r="FW15" s="162"/>
      <c r="FX15" s="162"/>
      <c r="FY15" s="162"/>
      <c r="FZ15" s="162"/>
      <c r="GA15" s="162"/>
      <c r="GB15" s="162"/>
      <c r="GC15" s="162"/>
      <c r="GD15" s="162"/>
      <c r="GE15" s="162"/>
      <c r="GF15" s="162"/>
      <c r="GG15" s="162"/>
      <c r="GH15" s="162"/>
      <c r="GI15" s="162"/>
      <c r="GJ15" s="162"/>
      <c r="GK15" s="162"/>
      <c r="GL15" s="162"/>
      <c r="GM15" s="162"/>
      <c r="GN15" s="162"/>
      <c r="GO15" s="162"/>
      <c r="GP15" s="162"/>
      <c r="GQ15" s="162"/>
      <c r="GR15" s="162"/>
      <c r="GS15" s="162"/>
      <c r="GT15" s="162"/>
      <c r="GU15" s="162"/>
      <c r="GV15" s="162"/>
      <c r="GW15" s="162"/>
      <c r="GX15" s="162"/>
      <c r="GY15" s="162"/>
      <c r="GZ15" s="162"/>
      <c r="HA15" s="162"/>
      <c r="HB15" s="162"/>
      <c r="HC15" s="162"/>
      <c r="HD15" s="162"/>
      <c r="HE15" s="162"/>
      <c r="HF15" s="162"/>
      <c r="HG15" s="162"/>
      <c r="HH15" s="162"/>
      <c r="HI15" s="162"/>
      <c r="HJ15" s="162"/>
      <c r="HK15" s="162"/>
      <c r="HL15" s="162"/>
      <c r="HM15" s="162"/>
      <c r="HN15" s="162"/>
      <c r="HO15" s="162"/>
    </row>
  </sheetData>
  <mergeCells count="15">
    <mergeCell ref="H7:H8"/>
    <mergeCell ref="A7:C7"/>
    <mergeCell ref="D7:D8"/>
    <mergeCell ref="E7:E8"/>
    <mergeCell ref="F7:F8"/>
    <mergeCell ref="G7:G8"/>
    <mergeCell ref="O7:O8"/>
    <mergeCell ref="P7:P8"/>
    <mergeCell ref="Q7:Q8"/>
    <mergeCell ref="I7:I8"/>
    <mergeCell ref="J7:J8"/>
    <mergeCell ref="K7:K8"/>
    <mergeCell ref="L7:L8"/>
    <mergeCell ref="M7:M8"/>
    <mergeCell ref="N7:N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R9"/>
  <sheetViews>
    <sheetView showZeros="0" workbookViewId="0">
      <selection activeCell="A2" sqref="A2"/>
    </sheetView>
  </sheetViews>
  <sheetFormatPr defaultColWidth="9.109375" defaultRowHeight="13.2" x14ac:dyDescent="0.25"/>
  <cols>
    <col min="1" max="1" width="5.33203125" style="44" customWidth="1"/>
    <col min="2" max="2" width="4.5546875" style="44" hidden="1" customWidth="1"/>
    <col min="3" max="3" width="10.5546875" style="44" bestFit="1" customWidth="1"/>
    <col min="4" max="4" width="12.5546875" style="44" customWidth="1"/>
    <col min="5" max="5" width="9" style="169" customWidth="1"/>
    <col min="6" max="6" width="5" style="44" bestFit="1" customWidth="1"/>
    <col min="7" max="7" width="3.44140625" style="44" customWidth="1"/>
    <col min="8" max="8" width="7.6640625" style="44" bestFit="1" customWidth="1"/>
    <col min="9" max="9" width="7.6640625" style="44" customWidth="1"/>
    <col min="10" max="10" width="4.44140625" style="44" customWidth="1"/>
    <col min="11" max="11" width="9.5546875" style="259" customWidth="1"/>
    <col min="12" max="12" width="7.88671875" style="44" customWidth="1"/>
    <col min="13" max="13" width="12.109375" style="44" customWidth="1"/>
    <col min="14" max="18" width="9.5546875" style="44" customWidth="1"/>
    <col min="19" max="16384" width="9.109375" style="44"/>
  </cols>
  <sheetData>
    <row r="1" spans="1:18" ht="20.25" customHeight="1" x14ac:dyDescent="0.35">
      <c r="A1" s="1" t="s">
        <v>0</v>
      </c>
      <c r="C1" s="3"/>
      <c r="D1" s="3"/>
      <c r="E1" s="188"/>
      <c r="F1" s="3"/>
      <c r="G1" s="3"/>
      <c r="H1" s="3"/>
      <c r="I1" s="3"/>
      <c r="J1" s="3"/>
      <c r="K1" s="250"/>
      <c r="L1" s="3"/>
    </row>
    <row r="2" spans="1:18" ht="12.75" customHeight="1" x14ac:dyDescent="0.25">
      <c r="A2" s="2"/>
      <c r="C2" s="4" t="s">
        <v>215</v>
      </c>
      <c r="D2" s="45"/>
      <c r="E2" s="163"/>
      <c r="F2" s="45"/>
      <c r="G2" s="45"/>
      <c r="H2" s="45"/>
      <c r="I2" s="45"/>
      <c r="J2" s="45"/>
      <c r="K2" s="251"/>
      <c r="L2" s="45"/>
    </row>
    <row r="3" spans="1:18" ht="12.75" customHeight="1" x14ac:dyDescent="0.25">
      <c r="B3" s="4"/>
      <c r="C3" s="45"/>
      <c r="D3" s="45"/>
      <c r="E3" s="163"/>
      <c r="F3" s="45"/>
      <c r="G3" s="45"/>
      <c r="H3" s="45"/>
      <c r="I3" s="45"/>
      <c r="J3" s="45"/>
      <c r="K3" s="251"/>
      <c r="L3" s="45"/>
    </row>
    <row r="4" spans="1:18" ht="20.100000000000001" customHeight="1" x14ac:dyDescent="0.25">
      <c r="A4" s="148"/>
      <c r="B4" s="148"/>
      <c r="C4" s="8" t="s">
        <v>234</v>
      </c>
      <c r="D4" s="148"/>
      <c r="E4" s="164"/>
      <c r="F4" s="148"/>
      <c r="G4" s="148"/>
      <c r="H4" s="148"/>
      <c r="I4" s="148"/>
      <c r="J4" s="148"/>
      <c r="K4" s="252"/>
      <c r="L4" s="148"/>
      <c r="M4" s="148"/>
      <c r="N4" s="148"/>
      <c r="O4" s="148"/>
      <c r="P4" s="148"/>
      <c r="Q4" s="148"/>
      <c r="R4" s="148"/>
    </row>
    <row r="5" spans="1:18" ht="2.1" customHeight="1" x14ac:dyDescent="0.25">
      <c r="A5" s="148"/>
      <c r="B5" s="148"/>
      <c r="C5" s="148"/>
      <c r="D5" s="148"/>
      <c r="E5" s="164"/>
      <c r="F5" s="148"/>
      <c r="G5" s="148"/>
      <c r="H5" s="148"/>
      <c r="I5" s="148"/>
      <c r="J5" s="148"/>
      <c r="K5" s="252"/>
      <c r="L5" s="148"/>
      <c r="M5" s="148"/>
      <c r="N5" s="148"/>
      <c r="O5" s="148"/>
      <c r="P5" s="148"/>
      <c r="Q5" s="148"/>
      <c r="R5" s="148"/>
    </row>
    <row r="6" spans="1:18" ht="20.100000000000001" customHeight="1" x14ac:dyDescent="0.25">
      <c r="A6" s="9"/>
      <c r="B6" s="148"/>
      <c r="C6" s="148"/>
      <c r="D6" s="7"/>
      <c r="E6" s="164"/>
      <c r="F6" s="148"/>
      <c r="G6" s="148"/>
      <c r="H6" s="148"/>
      <c r="I6" s="148"/>
      <c r="J6" s="148"/>
      <c r="K6" s="253"/>
      <c r="L6" s="151"/>
      <c r="M6" s="148"/>
      <c r="N6" s="148"/>
      <c r="O6" s="148"/>
      <c r="P6" s="148"/>
      <c r="Q6" s="148"/>
      <c r="R6" s="148"/>
    </row>
    <row r="7" spans="1:18" ht="20.100000000000001" customHeight="1" x14ac:dyDescent="0.25">
      <c r="A7" s="246" t="s">
        <v>3</v>
      </c>
      <c r="B7" s="354" t="s">
        <v>4</v>
      </c>
      <c r="C7" s="356" t="s">
        <v>5</v>
      </c>
      <c r="D7" s="358" t="s">
        <v>6</v>
      </c>
      <c r="E7" s="360" t="s">
        <v>7</v>
      </c>
      <c r="F7" s="362" t="s">
        <v>8</v>
      </c>
      <c r="G7" s="362" t="s">
        <v>9</v>
      </c>
      <c r="H7" s="362" t="s">
        <v>10</v>
      </c>
      <c r="I7" s="354" t="s">
        <v>11</v>
      </c>
      <c r="J7" s="362" t="s">
        <v>12</v>
      </c>
      <c r="K7" s="426" t="s">
        <v>188</v>
      </c>
      <c r="L7" s="384" t="s">
        <v>15</v>
      </c>
      <c r="M7" s="351" t="s">
        <v>16</v>
      </c>
      <c r="N7" s="148"/>
      <c r="O7" s="148"/>
      <c r="P7" s="148"/>
      <c r="Q7" s="148"/>
      <c r="R7" s="148"/>
    </row>
    <row r="8" spans="1:18" ht="15" customHeight="1" x14ac:dyDescent="0.25">
      <c r="A8" s="152" t="s">
        <v>17</v>
      </c>
      <c r="B8" s="355"/>
      <c r="C8" s="357"/>
      <c r="D8" s="359"/>
      <c r="E8" s="361"/>
      <c r="F8" s="363"/>
      <c r="G8" s="363"/>
      <c r="H8" s="363"/>
      <c r="I8" s="355"/>
      <c r="J8" s="363"/>
      <c r="K8" s="426"/>
      <c r="L8" s="384"/>
      <c r="M8" s="311"/>
      <c r="N8" s="148"/>
      <c r="O8" s="148"/>
      <c r="P8" s="148"/>
      <c r="Q8" s="148"/>
      <c r="R8" s="148"/>
    </row>
    <row r="9" spans="1:18" s="162" customFormat="1" ht="20.100000000000001" customHeight="1" x14ac:dyDescent="0.25">
      <c r="A9" s="254">
        <v>1</v>
      </c>
      <c r="B9" s="15">
        <v>48</v>
      </c>
      <c r="C9" s="202" t="s">
        <v>152</v>
      </c>
      <c r="D9" s="203" t="s">
        <v>189</v>
      </c>
      <c r="E9" s="255">
        <v>33407</v>
      </c>
      <c r="F9" s="256">
        <f t="shared" ref="F9" si="0">IF(COUNT(E9)=0,"---",42798-E9)</f>
        <v>9391</v>
      </c>
      <c r="G9" s="156" t="s">
        <v>20</v>
      </c>
      <c r="H9" s="20" t="s">
        <v>21</v>
      </c>
      <c r="I9" s="20" t="s">
        <v>22</v>
      </c>
      <c r="J9" s="21">
        <v>1</v>
      </c>
      <c r="K9" s="257">
        <v>8.8803240740740735E-3</v>
      </c>
      <c r="L9" s="159">
        <f>K9*J9</f>
        <v>8.8803240740740735E-3</v>
      </c>
      <c r="M9" s="244" t="s">
        <v>190</v>
      </c>
      <c r="N9" s="212"/>
      <c r="O9" s="212"/>
      <c r="P9" s="212"/>
      <c r="Q9" s="212"/>
      <c r="R9" s="212"/>
    </row>
  </sheetData>
  <mergeCells count="12">
    <mergeCell ref="M7:M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11"/>
  <sheetViews>
    <sheetView showZeros="0" workbookViewId="0">
      <selection activeCell="A3" sqref="A3"/>
    </sheetView>
  </sheetViews>
  <sheetFormatPr defaultColWidth="9.109375" defaultRowHeight="13.2" x14ac:dyDescent="0.25"/>
  <cols>
    <col min="1" max="1" width="5.33203125" style="44" customWidth="1"/>
    <col min="2" max="2" width="4.5546875" style="44" hidden="1" customWidth="1"/>
    <col min="3" max="3" width="10.5546875" style="44" bestFit="1" customWidth="1"/>
    <col min="4" max="4" width="12.5546875" style="44" customWidth="1"/>
    <col min="5" max="5" width="9" style="169" customWidth="1"/>
    <col min="6" max="6" width="5" style="44" bestFit="1" customWidth="1"/>
    <col min="7" max="7" width="3.44140625" style="44" customWidth="1"/>
    <col min="8" max="8" width="7.6640625" style="44" bestFit="1" customWidth="1"/>
    <col min="9" max="9" width="7.6640625" style="44" customWidth="1"/>
    <col min="10" max="10" width="4.44140625" style="44" customWidth="1"/>
    <col min="11" max="11" width="9.5546875" style="259" customWidth="1"/>
    <col min="12" max="12" width="7.88671875" style="44" customWidth="1"/>
    <col min="13" max="13" width="12.109375" style="44" customWidth="1"/>
    <col min="14" max="18" width="9.5546875" style="44" customWidth="1"/>
    <col min="19" max="16384" width="9.109375" style="44"/>
  </cols>
  <sheetData>
    <row r="1" spans="1:18" ht="20.25" customHeight="1" x14ac:dyDescent="0.35">
      <c r="A1" s="1" t="s">
        <v>0</v>
      </c>
      <c r="C1" s="3"/>
      <c r="D1" s="3"/>
      <c r="E1" s="188"/>
      <c r="F1" s="3"/>
      <c r="G1" s="3"/>
      <c r="H1" s="3"/>
      <c r="I1" s="3"/>
      <c r="J1" s="3"/>
      <c r="K1" s="250"/>
      <c r="L1" s="3"/>
    </row>
    <row r="2" spans="1:18" ht="12.75" customHeight="1" x14ac:dyDescent="0.25">
      <c r="A2" s="2"/>
      <c r="C2" s="4" t="s">
        <v>215</v>
      </c>
      <c r="D2" s="45"/>
      <c r="E2" s="163"/>
      <c r="F2" s="45"/>
      <c r="G2" s="45"/>
      <c r="H2" s="45"/>
      <c r="I2" s="45"/>
      <c r="J2" s="45"/>
      <c r="K2" s="251"/>
      <c r="L2" s="45"/>
    </row>
    <row r="3" spans="1:18" ht="12.75" customHeight="1" x14ac:dyDescent="0.25">
      <c r="B3" s="4"/>
      <c r="C3" s="45"/>
      <c r="D3" s="45"/>
      <c r="E3" s="163"/>
      <c r="F3" s="45"/>
      <c r="G3" s="45"/>
      <c r="H3" s="45"/>
      <c r="I3" s="45"/>
      <c r="J3" s="45"/>
      <c r="K3" s="251"/>
      <c r="L3" s="45"/>
    </row>
    <row r="4" spans="1:18" ht="20.100000000000001" customHeight="1" x14ac:dyDescent="0.25">
      <c r="A4" s="148"/>
      <c r="B4" s="148"/>
      <c r="C4" s="8" t="s">
        <v>235</v>
      </c>
      <c r="D4" s="148"/>
      <c r="E4" s="164"/>
      <c r="F4" s="148"/>
      <c r="G4" s="148"/>
      <c r="H4" s="148"/>
      <c r="I4" s="148"/>
      <c r="J4" s="148"/>
      <c r="K4" s="252"/>
      <c r="L4" s="148"/>
      <c r="M4" s="148"/>
      <c r="N4" s="148"/>
      <c r="O4" s="148"/>
      <c r="P4" s="148"/>
      <c r="Q4" s="148"/>
      <c r="R4" s="148"/>
    </row>
    <row r="5" spans="1:18" ht="2.1" customHeight="1" x14ac:dyDescent="0.25">
      <c r="A5" s="148"/>
      <c r="B5" s="148"/>
      <c r="C5" s="148"/>
      <c r="D5" s="148"/>
      <c r="E5" s="164"/>
      <c r="F5" s="148"/>
      <c r="G5" s="148"/>
      <c r="H5" s="148"/>
      <c r="I5" s="148"/>
      <c r="J5" s="148"/>
      <c r="K5" s="252"/>
      <c r="L5" s="148"/>
      <c r="M5" s="148"/>
      <c r="N5" s="148"/>
      <c r="O5" s="148"/>
      <c r="P5" s="148"/>
      <c r="Q5" s="148"/>
      <c r="R5" s="148"/>
    </row>
    <row r="6" spans="1:18" ht="20.100000000000001" customHeight="1" x14ac:dyDescent="0.25">
      <c r="A6" s="9"/>
      <c r="B6" s="148"/>
      <c r="C6" s="148"/>
      <c r="D6" s="7"/>
      <c r="E6" s="164"/>
      <c r="F6" s="148"/>
      <c r="G6" s="148"/>
      <c r="H6" s="148"/>
      <c r="I6" s="148"/>
      <c r="J6" s="148"/>
      <c r="K6" s="253"/>
      <c r="L6" s="151"/>
      <c r="M6" s="148"/>
      <c r="N6" s="148"/>
      <c r="O6" s="148"/>
      <c r="P6" s="148"/>
      <c r="Q6" s="148"/>
      <c r="R6" s="148"/>
    </row>
    <row r="7" spans="1:18" ht="20.100000000000001" customHeight="1" x14ac:dyDescent="0.25">
      <c r="A7" s="246" t="s">
        <v>3</v>
      </c>
      <c r="B7" s="354" t="s">
        <v>4</v>
      </c>
      <c r="C7" s="356" t="s">
        <v>5</v>
      </c>
      <c r="D7" s="358" t="s">
        <v>6</v>
      </c>
      <c r="E7" s="360" t="s">
        <v>7</v>
      </c>
      <c r="F7" s="362" t="s">
        <v>8</v>
      </c>
      <c r="G7" s="362" t="s">
        <v>9</v>
      </c>
      <c r="H7" s="362" t="s">
        <v>10</v>
      </c>
      <c r="I7" s="354" t="s">
        <v>11</v>
      </c>
      <c r="J7" s="362" t="s">
        <v>12</v>
      </c>
      <c r="K7" s="426" t="s">
        <v>188</v>
      </c>
      <c r="L7" s="384" t="s">
        <v>15</v>
      </c>
      <c r="M7" s="351" t="s">
        <v>16</v>
      </c>
      <c r="N7" s="148"/>
      <c r="O7" s="148"/>
      <c r="P7" s="148"/>
      <c r="Q7" s="148"/>
      <c r="R7" s="148"/>
    </row>
    <row r="8" spans="1:18" ht="15" customHeight="1" x14ac:dyDescent="0.25">
      <c r="A8" s="152" t="s">
        <v>17</v>
      </c>
      <c r="B8" s="355"/>
      <c r="C8" s="357"/>
      <c r="D8" s="359"/>
      <c r="E8" s="361"/>
      <c r="F8" s="363"/>
      <c r="G8" s="363"/>
      <c r="H8" s="363"/>
      <c r="I8" s="355"/>
      <c r="J8" s="363"/>
      <c r="K8" s="426"/>
      <c r="L8" s="384"/>
      <c r="M8" s="311"/>
      <c r="N8" s="148"/>
      <c r="O8" s="148"/>
      <c r="P8" s="148"/>
      <c r="Q8" s="148"/>
      <c r="R8" s="148"/>
    </row>
    <row r="9" spans="1:18" s="162" customFormat="1" ht="20.100000000000001" customHeight="1" x14ac:dyDescent="0.25">
      <c r="A9" s="254">
        <v>1</v>
      </c>
      <c r="B9" s="15">
        <v>49</v>
      </c>
      <c r="C9" s="202" t="s">
        <v>192</v>
      </c>
      <c r="D9" s="203" t="s">
        <v>193</v>
      </c>
      <c r="E9" s="255">
        <v>26749</v>
      </c>
      <c r="F9" s="256">
        <f>IF(COUNT(E9)=0,"---",42798-E9)</f>
        <v>16049</v>
      </c>
      <c r="G9" s="156" t="s">
        <v>49</v>
      </c>
      <c r="H9" s="20" t="s">
        <v>21</v>
      </c>
      <c r="I9" s="20" t="s">
        <v>22</v>
      </c>
      <c r="J9" s="21">
        <v>1</v>
      </c>
      <c r="K9" s="257">
        <v>7.961574074074074E-3</v>
      </c>
      <c r="L9" s="159">
        <f>K9*J9</f>
        <v>7.961574074074074E-3</v>
      </c>
      <c r="M9" s="244" t="s">
        <v>25</v>
      </c>
      <c r="N9" s="212"/>
      <c r="O9" s="212"/>
      <c r="P9" s="212"/>
      <c r="Q9" s="212"/>
      <c r="R9" s="212"/>
    </row>
    <row r="10" spans="1:18" s="162" customFormat="1" ht="20.100000000000001" customHeight="1" x14ac:dyDescent="0.25">
      <c r="A10" s="254">
        <v>2</v>
      </c>
      <c r="B10" s="15">
        <v>27</v>
      </c>
      <c r="C10" s="202" t="s">
        <v>194</v>
      </c>
      <c r="D10" s="203" t="s">
        <v>195</v>
      </c>
      <c r="E10" s="255">
        <v>24822</v>
      </c>
      <c r="F10" s="256">
        <f>IF(COUNT(E10)=0,"---",42798-E10)</f>
        <v>17976</v>
      </c>
      <c r="G10" s="156" t="s">
        <v>20</v>
      </c>
      <c r="H10" s="20" t="s">
        <v>55</v>
      </c>
      <c r="I10" s="20" t="s">
        <v>30</v>
      </c>
      <c r="J10" s="21">
        <v>1</v>
      </c>
      <c r="K10" s="257">
        <v>8.2368055555555562E-3</v>
      </c>
      <c r="L10" s="159">
        <f>K10*J10</f>
        <v>8.2368055555555562E-3</v>
      </c>
      <c r="M10" s="244"/>
      <c r="N10" s="212"/>
      <c r="O10" s="212"/>
      <c r="P10" s="212"/>
      <c r="Q10" s="212"/>
      <c r="R10" s="212"/>
    </row>
    <row r="11" spans="1:18" ht="20.100000000000001" customHeight="1" x14ac:dyDescent="0.25">
      <c r="A11" s="12">
        <v>3</v>
      </c>
      <c r="B11" s="15">
        <v>68</v>
      </c>
      <c r="C11" s="202" t="s">
        <v>202</v>
      </c>
      <c r="D11" s="203" t="s">
        <v>203</v>
      </c>
      <c r="E11" s="18">
        <v>24406</v>
      </c>
      <c r="F11" s="19">
        <f>IF(COUNT(E11)=0,"---",42798-E11)</f>
        <v>18392</v>
      </c>
      <c r="G11" s="156" t="s">
        <v>20</v>
      </c>
      <c r="H11" s="20" t="s">
        <v>65</v>
      </c>
      <c r="I11" s="20" t="s">
        <v>64</v>
      </c>
      <c r="J11" s="21">
        <v>1</v>
      </c>
      <c r="K11" s="258">
        <v>9.1945601851851858E-3</v>
      </c>
      <c r="L11" s="159">
        <f>K11*J11</f>
        <v>9.1945601851851858E-3</v>
      </c>
      <c r="M11" s="244" t="s">
        <v>104</v>
      </c>
      <c r="N11" s="148"/>
    </row>
  </sheetData>
  <mergeCells count="12">
    <mergeCell ref="M7:M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Z10"/>
  <sheetViews>
    <sheetView workbookViewId="0">
      <selection activeCell="P22" sqref="P22"/>
    </sheetView>
  </sheetViews>
  <sheetFormatPr defaultColWidth="9.109375" defaultRowHeight="13.2" x14ac:dyDescent="0.25"/>
  <cols>
    <col min="1" max="1" width="5.44140625" style="29" customWidth="1"/>
    <col min="2" max="2" width="4" style="29" hidden="1" customWidth="1"/>
    <col min="3" max="3" width="7.88671875" style="28" customWidth="1"/>
    <col min="4" max="4" width="12.44140625" style="28" customWidth="1"/>
    <col min="5" max="5" width="8.88671875" style="28" customWidth="1"/>
    <col min="6" max="6" width="5" style="28" bestFit="1" customWidth="1"/>
    <col min="7" max="7" width="4.109375" style="28" bestFit="1" customWidth="1"/>
    <col min="8" max="9" width="8.44140625" style="28" customWidth="1"/>
    <col min="10" max="10" width="5.5546875" style="28" customWidth="1"/>
    <col min="11" max="13" width="4.44140625" style="29" customWidth="1"/>
    <col min="14" max="17" width="5" style="29" customWidth="1"/>
    <col min="18" max="19" width="4.44140625" style="29" hidden="1" customWidth="1"/>
    <col min="20" max="20" width="5.88671875" style="2" customWidth="1"/>
    <col min="21" max="21" width="6.5546875" style="2" customWidth="1"/>
    <col min="22" max="16384" width="9.109375" style="28"/>
  </cols>
  <sheetData>
    <row r="1" spans="1:26" s="2" customFormat="1" ht="20.25" customHeight="1" x14ac:dyDescent="0.35">
      <c r="A1" s="1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6" s="2" customFormat="1" ht="12.75" customHeight="1" x14ac:dyDescent="0.25">
      <c r="D2" s="4" t="s">
        <v>1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26" s="2" customFormat="1" ht="12.75" customHeight="1" x14ac:dyDescent="0.25"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6" s="2" customFormat="1" ht="20.100000000000001" customHeight="1" x14ac:dyDescent="0.25">
      <c r="A4" s="7"/>
      <c r="B4" s="7"/>
      <c r="C4" s="8" t="s">
        <v>2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6" s="2" customFormat="1" ht="2.1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6" s="2" customFormat="1" ht="20.100000000000001" customHeight="1" x14ac:dyDescent="0.25">
      <c r="A6" s="9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10"/>
      <c r="S6" s="10"/>
      <c r="T6" s="10"/>
      <c r="U6" s="10"/>
    </row>
    <row r="7" spans="1:26" s="2" customFormat="1" ht="20.100000000000001" customHeight="1" x14ac:dyDescent="0.25">
      <c r="A7" s="11" t="s">
        <v>3</v>
      </c>
      <c r="B7" s="429" t="s">
        <v>4</v>
      </c>
      <c r="C7" s="430" t="s">
        <v>5</v>
      </c>
      <c r="D7" s="431" t="s">
        <v>6</v>
      </c>
      <c r="E7" s="427" t="s">
        <v>7</v>
      </c>
      <c r="F7" s="428" t="s">
        <v>8</v>
      </c>
      <c r="G7" s="428" t="s">
        <v>9</v>
      </c>
      <c r="H7" s="428" t="s">
        <v>10</v>
      </c>
      <c r="I7" s="372" t="s">
        <v>11</v>
      </c>
      <c r="J7" s="429" t="s">
        <v>12</v>
      </c>
      <c r="K7" s="384" t="s">
        <v>13</v>
      </c>
      <c r="L7" s="384"/>
      <c r="M7" s="384"/>
      <c r="N7" s="384"/>
      <c r="O7" s="384"/>
      <c r="P7" s="384"/>
      <c r="Q7" s="384"/>
      <c r="R7" s="385" t="s">
        <v>14</v>
      </c>
      <c r="S7" s="384" t="s">
        <v>15</v>
      </c>
      <c r="T7" s="385" t="s">
        <v>14</v>
      </c>
      <c r="U7" s="384" t="s">
        <v>15</v>
      </c>
      <c r="V7" s="427" t="s">
        <v>16</v>
      </c>
      <c r="W7" s="7"/>
      <c r="X7" s="7"/>
      <c r="Y7" s="7"/>
      <c r="Z7" s="7"/>
    </row>
    <row r="8" spans="1:26" s="2" customFormat="1" ht="15" customHeight="1" x14ac:dyDescent="0.25">
      <c r="A8" s="12" t="s">
        <v>17</v>
      </c>
      <c r="B8" s="355"/>
      <c r="C8" s="357"/>
      <c r="D8" s="359"/>
      <c r="E8" s="361"/>
      <c r="F8" s="363"/>
      <c r="G8" s="363"/>
      <c r="H8" s="363"/>
      <c r="I8" s="365"/>
      <c r="J8" s="355"/>
      <c r="K8" s="13">
        <v>1</v>
      </c>
      <c r="L8" s="13">
        <v>1.05</v>
      </c>
      <c r="M8" s="13">
        <v>1.1000000000000001</v>
      </c>
      <c r="N8" s="13">
        <v>1.1499999999999999</v>
      </c>
      <c r="O8" s="13">
        <v>1.2</v>
      </c>
      <c r="P8" s="13">
        <v>1.25</v>
      </c>
      <c r="Q8" s="13">
        <v>1.3</v>
      </c>
      <c r="R8" s="385"/>
      <c r="S8" s="384"/>
      <c r="T8" s="385"/>
      <c r="U8" s="384"/>
      <c r="V8" s="361"/>
      <c r="W8" s="7"/>
      <c r="X8" s="7"/>
      <c r="Y8" s="7"/>
      <c r="Z8" s="7"/>
    </row>
    <row r="9" spans="1:26" ht="20.100000000000001" customHeight="1" x14ac:dyDescent="0.25">
      <c r="A9" s="12">
        <v>1</v>
      </c>
      <c r="B9" s="15">
        <v>50</v>
      </c>
      <c r="C9" s="16" t="s">
        <v>18</v>
      </c>
      <c r="D9" s="17" t="s">
        <v>19</v>
      </c>
      <c r="E9" s="18">
        <v>33373</v>
      </c>
      <c r="F9" s="19">
        <f t="shared" ref="F9" si="0">IF(COUNT(E9)=0,"---",42798-E9)</f>
        <v>9425</v>
      </c>
      <c r="G9" s="19" t="s">
        <v>20</v>
      </c>
      <c r="H9" s="20" t="s">
        <v>21</v>
      </c>
      <c r="I9" s="20" t="s">
        <v>22</v>
      </c>
      <c r="J9" s="21">
        <v>1</v>
      </c>
      <c r="K9" s="22"/>
      <c r="L9" s="23"/>
      <c r="M9" s="23" t="s">
        <v>23</v>
      </c>
      <c r="N9" s="24" t="s">
        <v>23</v>
      </c>
      <c r="O9" s="24" t="s">
        <v>23</v>
      </c>
      <c r="P9" s="24" t="s">
        <v>70</v>
      </c>
      <c r="Q9" s="24" t="s">
        <v>24</v>
      </c>
      <c r="R9" s="25"/>
      <c r="S9" s="26"/>
      <c r="T9" s="25">
        <v>1.2</v>
      </c>
      <c r="U9" s="27">
        <f>T9*J9</f>
        <v>1.2</v>
      </c>
      <c r="V9" s="20" t="s">
        <v>25</v>
      </c>
    </row>
    <row r="10" spans="1:26" ht="20.100000000000001" customHeight="1" x14ac:dyDescent="0.25">
      <c r="A10" s="12">
        <v>2</v>
      </c>
      <c r="B10" s="15">
        <v>13</v>
      </c>
      <c r="C10" s="16" t="s">
        <v>26</v>
      </c>
      <c r="D10" s="17" t="s">
        <v>27</v>
      </c>
      <c r="E10" s="18">
        <v>34235</v>
      </c>
      <c r="F10" s="19">
        <f>IF(COUNT(E10)=0,"---",42798-E10)</f>
        <v>8563</v>
      </c>
      <c r="G10" s="19" t="s">
        <v>28</v>
      </c>
      <c r="H10" s="20" t="s">
        <v>29</v>
      </c>
      <c r="I10" s="20" t="s">
        <v>30</v>
      </c>
      <c r="J10" s="21">
        <v>1</v>
      </c>
      <c r="K10" s="22" t="s">
        <v>23</v>
      </c>
      <c r="L10" s="23" t="s">
        <v>31</v>
      </c>
      <c r="M10" s="23" t="s">
        <v>23</v>
      </c>
      <c r="N10" s="24" t="s">
        <v>23</v>
      </c>
      <c r="O10" s="24" t="s">
        <v>24</v>
      </c>
      <c r="P10" s="24"/>
      <c r="Q10" s="24"/>
      <c r="R10" s="25"/>
      <c r="S10" s="26"/>
      <c r="T10" s="25">
        <v>1.1499999999999999</v>
      </c>
      <c r="U10" s="27">
        <f>T10*J10</f>
        <v>1.1499999999999999</v>
      </c>
      <c r="V10" s="20"/>
    </row>
  </sheetData>
  <mergeCells count="15">
    <mergeCell ref="G7:G8"/>
    <mergeCell ref="B7:B8"/>
    <mergeCell ref="C7:C8"/>
    <mergeCell ref="D7:D8"/>
    <mergeCell ref="E7:E8"/>
    <mergeCell ref="F7:F8"/>
    <mergeCell ref="T7:T8"/>
    <mergeCell ref="U7:U8"/>
    <mergeCell ref="V7:V8"/>
    <mergeCell ref="H7:H8"/>
    <mergeCell ref="I7:I8"/>
    <mergeCell ref="J7:J8"/>
    <mergeCell ref="K7:Q7"/>
    <mergeCell ref="R7:R8"/>
    <mergeCell ref="S7:S8"/>
  </mergeCells>
  <printOptions horizontalCentered="1"/>
  <pageMargins left="0.19685039370078741" right="0.19685039370078741" top="0.78740157480314965" bottom="0.59055118110236227" header="0.51181102362204722" footer="0.39370078740157483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11"/>
  <sheetViews>
    <sheetView workbookViewId="0">
      <selection activeCell="A3" sqref="A3"/>
    </sheetView>
  </sheetViews>
  <sheetFormatPr defaultColWidth="9.109375" defaultRowHeight="13.2" x14ac:dyDescent="0.25"/>
  <cols>
    <col min="1" max="1" width="5.44140625" style="29" customWidth="1"/>
    <col min="2" max="2" width="4" style="29" hidden="1" customWidth="1"/>
    <col min="3" max="3" width="8.6640625" style="28" customWidth="1"/>
    <col min="4" max="4" width="12.44140625" style="28" customWidth="1"/>
    <col min="5" max="5" width="8.88671875" style="28" customWidth="1"/>
    <col min="6" max="6" width="5" style="28" bestFit="1" customWidth="1"/>
    <col min="7" max="7" width="4.109375" style="28" bestFit="1" customWidth="1"/>
    <col min="8" max="9" width="8.44140625" style="28" customWidth="1"/>
    <col min="10" max="10" width="5.5546875" style="28" customWidth="1"/>
    <col min="11" max="14" width="4.44140625" style="29" customWidth="1"/>
    <col min="15" max="18" width="5" style="29" customWidth="1"/>
    <col min="19" max="19" width="5.88671875" style="2" customWidth="1"/>
    <col min="20" max="20" width="6.5546875" style="2" customWidth="1"/>
    <col min="21" max="16384" width="9.109375" style="28"/>
  </cols>
  <sheetData>
    <row r="1" spans="1:25" s="44" customFormat="1" ht="20.25" customHeight="1" x14ac:dyDescent="0.35">
      <c r="A1" s="1" t="s">
        <v>0</v>
      </c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25" s="44" customFormat="1" ht="12.75" customHeight="1" x14ac:dyDescent="0.25">
      <c r="D2" s="4" t="s">
        <v>1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25" s="2" customFormat="1" ht="12.75" customHeight="1" x14ac:dyDescent="0.25"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s="2" customFormat="1" ht="20.100000000000001" customHeight="1" x14ac:dyDescent="0.25">
      <c r="A4" s="7"/>
      <c r="B4" s="7"/>
      <c r="C4" s="8" t="s">
        <v>52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5" s="2" customFormat="1" ht="2.1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5" s="2" customFormat="1" ht="20.100000000000001" customHeight="1" x14ac:dyDescent="0.25">
      <c r="A6" s="9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10"/>
      <c r="T6" s="10"/>
    </row>
    <row r="7" spans="1:25" s="2" customFormat="1" ht="20.100000000000001" customHeight="1" x14ac:dyDescent="0.25">
      <c r="A7" s="11" t="s">
        <v>3</v>
      </c>
      <c r="B7" s="429" t="s">
        <v>4</v>
      </c>
      <c r="C7" s="430" t="s">
        <v>5</v>
      </c>
      <c r="D7" s="431" t="s">
        <v>6</v>
      </c>
      <c r="E7" s="427" t="s">
        <v>7</v>
      </c>
      <c r="F7" s="428" t="s">
        <v>8</v>
      </c>
      <c r="G7" s="428" t="s">
        <v>9</v>
      </c>
      <c r="H7" s="428" t="s">
        <v>10</v>
      </c>
      <c r="I7" s="372" t="s">
        <v>11</v>
      </c>
      <c r="J7" s="429" t="s">
        <v>12</v>
      </c>
      <c r="K7" s="384" t="s">
        <v>13</v>
      </c>
      <c r="L7" s="384"/>
      <c r="M7" s="384"/>
      <c r="N7" s="384"/>
      <c r="O7" s="384"/>
      <c r="P7" s="384"/>
      <c r="Q7" s="384"/>
      <c r="R7" s="384"/>
      <c r="S7" s="385" t="s">
        <v>14</v>
      </c>
      <c r="T7" s="384" t="s">
        <v>15</v>
      </c>
      <c r="U7" s="411" t="s">
        <v>16</v>
      </c>
      <c r="V7" s="7"/>
      <c r="W7" s="7"/>
      <c r="X7" s="7"/>
      <c r="Y7" s="7"/>
    </row>
    <row r="8" spans="1:25" s="2" customFormat="1" ht="15" customHeight="1" x14ac:dyDescent="0.25">
      <c r="A8" s="12" t="s">
        <v>17</v>
      </c>
      <c r="B8" s="355"/>
      <c r="C8" s="357"/>
      <c r="D8" s="359"/>
      <c r="E8" s="361"/>
      <c r="F8" s="363"/>
      <c r="G8" s="363"/>
      <c r="H8" s="363"/>
      <c r="I8" s="365"/>
      <c r="J8" s="355"/>
      <c r="K8" s="13">
        <v>1.3</v>
      </c>
      <c r="L8" s="13">
        <v>1.35</v>
      </c>
      <c r="M8" s="13">
        <v>1.4</v>
      </c>
      <c r="N8" s="13">
        <v>1.45</v>
      </c>
      <c r="O8" s="13">
        <v>1.5</v>
      </c>
      <c r="P8" s="13">
        <v>1.55</v>
      </c>
      <c r="Q8" s="14"/>
      <c r="R8" s="14"/>
      <c r="S8" s="385"/>
      <c r="T8" s="384"/>
      <c r="U8" s="412"/>
      <c r="V8" s="7"/>
      <c r="W8" s="7"/>
      <c r="X8" s="7"/>
      <c r="Y8" s="7"/>
    </row>
    <row r="9" spans="1:25" ht="20.100000000000001" customHeight="1" x14ac:dyDescent="0.25">
      <c r="A9" s="12">
        <v>1</v>
      </c>
      <c r="B9" s="15">
        <v>52</v>
      </c>
      <c r="C9" s="16" t="s">
        <v>51</v>
      </c>
      <c r="D9" s="17" t="s">
        <v>50</v>
      </c>
      <c r="E9" s="18">
        <v>34322</v>
      </c>
      <c r="F9" s="19">
        <f>IF(COUNT(E9)=0,"---",42798-E9)</f>
        <v>8476</v>
      </c>
      <c r="G9" s="19" t="s">
        <v>49</v>
      </c>
      <c r="H9" s="20" t="s">
        <v>48</v>
      </c>
      <c r="I9" s="20" t="s">
        <v>22</v>
      </c>
      <c r="J9" s="21">
        <v>1</v>
      </c>
      <c r="K9" s="43" t="s">
        <v>23</v>
      </c>
      <c r="L9" s="43" t="s">
        <v>23</v>
      </c>
      <c r="M9" s="43" t="s">
        <v>23</v>
      </c>
      <c r="N9" s="43" t="s">
        <v>23</v>
      </c>
      <c r="O9" s="42" t="s">
        <v>24</v>
      </c>
      <c r="P9" s="42"/>
      <c r="Q9" s="42"/>
      <c r="R9" s="42"/>
      <c r="S9" s="25">
        <v>1.45</v>
      </c>
      <c r="T9" s="27">
        <f>S9*J9</f>
        <v>1.45</v>
      </c>
      <c r="U9" s="20" t="s">
        <v>25</v>
      </c>
    </row>
    <row r="10" spans="1:25" ht="20.100000000000001" customHeight="1" x14ac:dyDescent="0.25">
      <c r="A10" s="12"/>
      <c r="B10" s="15">
        <v>23</v>
      </c>
      <c r="C10" s="16" t="s">
        <v>47</v>
      </c>
      <c r="D10" s="17" t="s">
        <v>46</v>
      </c>
      <c r="E10" s="18">
        <v>35360</v>
      </c>
      <c r="F10" s="19">
        <f>IF(COUNT(E10)=0,"---",42798-E10)</f>
        <v>7438</v>
      </c>
      <c r="G10" s="19" t="s">
        <v>40</v>
      </c>
      <c r="H10" s="20" t="s">
        <v>45</v>
      </c>
      <c r="I10" s="20" t="s">
        <v>44</v>
      </c>
      <c r="J10" s="21">
        <v>1</v>
      </c>
      <c r="K10" s="43"/>
      <c r="L10" s="43"/>
      <c r="M10" s="43"/>
      <c r="N10" s="43"/>
      <c r="O10" s="42"/>
      <c r="P10" s="42"/>
      <c r="Q10" s="42"/>
      <c r="R10" s="42"/>
      <c r="S10" s="25" t="s">
        <v>39</v>
      </c>
      <c r="T10" s="27"/>
      <c r="U10" s="20" t="s">
        <v>43</v>
      </c>
    </row>
    <row r="11" spans="1:25" ht="20.100000000000001" customHeight="1" x14ac:dyDescent="0.25">
      <c r="A11" s="12"/>
      <c r="B11" s="15">
        <v>15</v>
      </c>
      <c r="C11" s="16" t="s">
        <v>42</v>
      </c>
      <c r="D11" s="17" t="s">
        <v>41</v>
      </c>
      <c r="E11" s="18">
        <v>28768</v>
      </c>
      <c r="F11" s="19">
        <f>IF(COUNT(E11)=0,"---",42798-E11)</f>
        <v>14030</v>
      </c>
      <c r="G11" s="19" t="s">
        <v>40</v>
      </c>
      <c r="H11" s="20" t="s">
        <v>29</v>
      </c>
      <c r="I11" s="20" t="s">
        <v>30</v>
      </c>
      <c r="J11" s="21">
        <v>1</v>
      </c>
      <c r="K11" s="43"/>
      <c r="L11" s="43"/>
      <c r="M11" s="43"/>
      <c r="N11" s="43"/>
      <c r="O11" s="42"/>
      <c r="P11" s="42"/>
      <c r="Q11" s="42"/>
      <c r="R11" s="42"/>
      <c r="S11" s="25" t="s">
        <v>39</v>
      </c>
      <c r="T11" s="27"/>
      <c r="U11" s="20" t="s">
        <v>38</v>
      </c>
    </row>
  </sheetData>
  <mergeCells count="13">
    <mergeCell ref="G7:G8"/>
    <mergeCell ref="H7:H8"/>
    <mergeCell ref="J7:J8"/>
    <mergeCell ref="B7:B8"/>
    <mergeCell ref="C7:C8"/>
    <mergeCell ref="D7:D8"/>
    <mergeCell ref="E7:E8"/>
    <mergeCell ref="F7:F8"/>
    <mergeCell ref="K7:R7"/>
    <mergeCell ref="S7:S8"/>
    <mergeCell ref="T7:T8"/>
    <mergeCell ref="U7:U8"/>
    <mergeCell ref="I7:I8"/>
  </mergeCells>
  <printOptions horizontalCentered="1"/>
  <pageMargins left="0.19685039370078741" right="0.19685039370078741" top="0.78740157480314965" bottom="0.59055118110236227" header="0.51181102362204722" footer="0.39370078740157483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AC15"/>
  <sheetViews>
    <sheetView showZeros="0" workbookViewId="0">
      <selection activeCell="P22" sqref="P22"/>
    </sheetView>
  </sheetViews>
  <sheetFormatPr defaultColWidth="9.109375" defaultRowHeight="13.2" x14ac:dyDescent="0.25"/>
  <cols>
    <col min="1" max="4" width="3.109375" style="44" customWidth="1"/>
    <col min="5" max="5" width="4.5546875" style="44" hidden="1" customWidth="1"/>
    <col min="6" max="6" width="10" style="44" customWidth="1"/>
    <col min="7" max="7" width="12.44140625" style="44" customWidth="1"/>
    <col min="8" max="8" width="9" style="44" customWidth="1"/>
    <col min="9" max="9" width="5" style="44" bestFit="1" customWidth="1"/>
    <col min="10" max="10" width="3.44140625" style="44" customWidth="1"/>
    <col min="11" max="11" width="7.6640625" style="44" bestFit="1" customWidth="1"/>
    <col min="12" max="12" width="7.6640625" style="44" customWidth="1"/>
    <col min="13" max="13" width="4.44140625" style="44" customWidth="1"/>
    <col min="14" max="14" width="5.109375" style="44" customWidth="1"/>
    <col min="15" max="21" width="4.6640625" style="44" customWidth="1"/>
    <col min="22" max="24" width="5.33203125" style="44" customWidth="1"/>
    <col min="25" max="25" width="9.109375" style="44" customWidth="1"/>
    <col min="26" max="29" width="9.5546875" style="44" customWidth="1"/>
    <col min="30" max="16384" width="9.109375" style="44"/>
  </cols>
  <sheetData>
    <row r="1" spans="1:29" ht="20.25" customHeight="1" x14ac:dyDescent="0.35">
      <c r="A1" s="1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9" ht="12.75" customHeight="1" x14ac:dyDescent="0.25">
      <c r="A2" s="2"/>
      <c r="F2" s="4" t="s">
        <v>215</v>
      </c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9" ht="12.75" customHeight="1" x14ac:dyDescent="0.25">
      <c r="E3" s="4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</row>
    <row r="4" spans="1:29" ht="20.100000000000001" customHeight="1" x14ac:dyDescent="0.25">
      <c r="A4" s="148"/>
      <c r="B4" s="148"/>
      <c r="C4" s="148"/>
      <c r="D4" s="148"/>
      <c r="E4" s="148"/>
      <c r="F4" s="8" t="s">
        <v>220</v>
      </c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</row>
    <row r="5" spans="1:29" ht="2.1" customHeight="1" x14ac:dyDescent="0.25">
      <c r="A5" s="148"/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</row>
    <row r="6" spans="1:29" ht="20.100000000000001" customHeight="1" x14ac:dyDescent="0.25">
      <c r="A6" s="9"/>
      <c r="B6" s="9"/>
      <c r="C6" s="9"/>
      <c r="D6" s="9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51"/>
      <c r="W6" s="151"/>
      <c r="X6" s="151"/>
      <c r="Y6" s="148"/>
      <c r="Z6" s="148"/>
      <c r="AA6" s="148"/>
      <c r="AB6" s="148"/>
      <c r="AC6" s="148"/>
    </row>
    <row r="7" spans="1:29" ht="20.100000000000001" customHeight="1" x14ac:dyDescent="0.25">
      <c r="A7" s="403" t="s">
        <v>3</v>
      </c>
      <c r="B7" s="404"/>
      <c r="C7" s="404"/>
      <c r="D7" s="432"/>
      <c r="E7" s="354" t="s">
        <v>4</v>
      </c>
      <c r="F7" s="356" t="s">
        <v>5</v>
      </c>
      <c r="G7" s="358" t="s">
        <v>6</v>
      </c>
      <c r="H7" s="360" t="s">
        <v>7</v>
      </c>
      <c r="I7" s="362" t="s">
        <v>8</v>
      </c>
      <c r="J7" s="362" t="s">
        <v>9</v>
      </c>
      <c r="K7" s="362" t="s">
        <v>10</v>
      </c>
      <c r="L7" s="364" t="s">
        <v>11</v>
      </c>
      <c r="M7" s="362" t="s">
        <v>12</v>
      </c>
      <c r="N7" s="360" t="s">
        <v>86</v>
      </c>
      <c r="O7" s="384" t="s">
        <v>81</v>
      </c>
      <c r="P7" s="384"/>
      <c r="Q7" s="384"/>
      <c r="R7" s="384"/>
      <c r="S7" s="384"/>
      <c r="T7" s="384"/>
      <c r="U7" s="384"/>
      <c r="V7" s="385" t="s">
        <v>14</v>
      </c>
      <c r="W7" s="384" t="s">
        <v>15</v>
      </c>
      <c r="X7" s="384" t="s">
        <v>87</v>
      </c>
      <c r="Y7" s="351" t="s">
        <v>16</v>
      </c>
      <c r="Z7" s="148"/>
      <c r="AA7" s="148"/>
      <c r="AB7" s="148"/>
      <c r="AC7" s="148"/>
    </row>
    <row r="8" spans="1:29" ht="15" customHeight="1" x14ac:dyDescent="0.25">
      <c r="A8" s="152" t="s">
        <v>17</v>
      </c>
      <c r="B8" s="153" t="s">
        <v>88</v>
      </c>
      <c r="C8" s="231" t="s">
        <v>89</v>
      </c>
      <c r="D8" s="154" t="s">
        <v>90</v>
      </c>
      <c r="E8" s="355"/>
      <c r="F8" s="357"/>
      <c r="G8" s="359"/>
      <c r="H8" s="361"/>
      <c r="I8" s="363"/>
      <c r="J8" s="363"/>
      <c r="K8" s="363"/>
      <c r="L8" s="365"/>
      <c r="M8" s="363"/>
      <c r="N8" s="361"/>
      <c r="O8" s="186">
        <v>1</v>
      </c>
      <c r="P8" s="186">
        <v>2</v>
      </c>
      <c r="Q8" s="186">
        <v>3</v>
      </c>
      <c r="R8" s="186" t="s">
        <v>80</v>
      </c>
      <c r="S8" s="186">
        <v>4</v>
      </c>
      <c r="T8" s="186">
        <v>5</v>
      </c>
      <c r="U8" s="186">
        <v>6</v>
      </c>
      <c r="V8" s="385"/>
      <c r="W8" s="384"/>
      <c r="X8" s="384"/>
      <c r="Y8" s="311"/>
      <c r="Z8" s="148"/>
      <c r="AA8" s="148"/>
      <c r="AB8" s="148"/>
      <c r="AC8" s="148"/>
    </row>
    <row r="9" spans="1:29" ht="20.100000000000001" customHeight="1" x14ac:dyDescent="0.25">
      <c r="A9" s="12">
        <v>1</v>
      </c>
      <c r="B9" s="152"/>
      <c r="C9" s="152"/>
      <c r="D9" s="230"/>
      <c r="E9" s="15">
        <v>50</v>
      </c>
      <c r="F9" s="202" t="s">
        <v>18</v>
      </c>
      <c r="G9" s="203" t="s">
        <v>19</v>
      </c>
      <c r="H9" s="166">
        <v>33373</v>
      </c>
      <c r="I9" s="19">
        <f t="shared" ref="I9:I15" si="0">IF(COUNT(H9)=0,"---",42798-H9)</f>
        <v>9425</v>
      </c>
      <c r="J9" s="156" t="s">
        <v>20</v>
      </c>
      <c r="K9" s="20" t="s">
        <v>21</v>
      </c>
      <c r="L9" s="20" t="s">
        <v>22</v>
      </c>
      <c r="M9" s="21">
        <v>1</v>
      </c>
      <c r="N9" s="227"/>
      <c r="O9" s="225">
        <v>4.4400000000000004</v>
      </c>
      <c r="P9" s="225">
        <v>4.5</v>
      </c>
      <c r="Q9" s="225">
        <v>4.0599999999999996</v>
      </c>
      <c r="R9" s="226">
        <v>7</v>
      </c>
      <c r="S9" s="225">
        <v>4.22</v>
      </c>
      <c r="T9" s="225">
        <v>4.37</v>
      </c>
      <c r="U9" s="225">
        <v>4.33</v>
      </c>
      <c r="V9" s="25">
        <f t="shared" ref="V9:V15" si="1">MAX(O9:Q9,S9:U9)</f>
        <v>4.5</v>
      </c>
      <c r="W9" s="224">
        <f t="shared" ref="W9:X15" si="2">V9*M9</f>
        <v>4.5</v>
      </c>
      <c r="X9" s="224">
        <f t="shared" si="2"/>
        <v>0</v>
      </c>
      <c r="Y9" s="223" t="s">
        <v>25</v>
      </c>
      <c r="Z9" s="148"/>
      <c r="AA9" s="148"/>
      <c r="AB9" s="148"/>
      <c r="AC9" s="148"/>
    </row>
    <row r="10" spans="1:29" ht="20.100000000000001" customHeight="1" x14ac:dyDescent="0.25">
      <c r="A10" s="12">
        <v>2</v>
      </c>
      <c r="B10" s="153">
        <v>1</v>
      </c>
      <c r="C10" s="152"/>
      <c r="D10" s="152"/>
      <c r="E10" s="15">
        <v>62</v>
      </c>
      <c r="F10" s="202" t="s">
        <v>205</v>
      </c>
      <c r="G10" s="203" t="s">
        <v>206</v>
      </c>
      <c r="H10" s="166">
        <v>35598</v>
      </c>
      <c r="I10" s="19">
        <f t="shared" si="0"/>
        <v>7200</v>
      </c>
      <c r="J10" s="156" t="s">
        <v>49</v>
      </c>
      <c r="K10" s="20" t="s">
        <v>48</v>
      </c>
      <c r="L10" s="20" t="s">
        <v>22</v>
      </c>
      <c r="M10" s="21">
        <v>1</v>
      </c>
      <c r="N10" s="227"/>
      <c r="O10" s="225">
        <v>3.32</v>
      </c>
      <c r="P10" s="225">
        <v>3.37</v>
      </c>
      <c r="Q10" s="225">
        <v>3.24</v>
      </c>
      <c r="R10" s="226">
        <v>5</v>
      </c>
      <c r="S10" s="225">
        <v>3.15</v>
      </c>
      <c r="T10" s="225">
        <v>3.22</v>
      </c>
      <c r="U10" s="225">
        <v>3.46</v>
      </c>
      <c r="V10" s="25">
        <f t="shared" si="1"/>
        <v>3.46</v>
      </c>
      <c r="W10" s="224">
        <f t="shared" si="2"/>
        <v>3.46</v>
      </c>
      <c r="X10" s="224">
        <f t="shared" si="2"/>
        <v>0</v>
      </c>
      <c r="Y10" s="223" t="s">
        <v>38</v>
      </c>
      <c r="Z10" s="148"/>
      <c r="AA10" s="148"/>
      <c r="AB10" s="148"/>
      <c r="AC10" s="148"/>
    </row>
    <row r="11" spans="1:29" ht="20.100000000000001" customHeight="1" x14ac:dyDescent="0.25">
      <c r="A11" s="12">
        <v>3</v>
      </c>
      <c r="B11" s="152"/>
      <c r="C11" s="152"/>
      <c r="D11" s="152"/>
      <c r="E11" s="15">
        <v>13</v>
      </c>
      <c r="F11" s="202" t="s">
        <v>26</v>
      </c>
      <c r="G11" s="203" t="s">
        <v>27</v>
      </c>
      <c r="H11" s="166">
        <v>34235</v>
      </c>
      <c r="I11" s="19">
        <f t="shared" si="0"/>
        <v>8563</v>
      </c>
      <c r="J11" s="156" t="s">
        <v>28</v>
      </c>
      <c r="K11" s="20" t="s">
        <v>29</v>
      </c>
      <c r="L11" s="20" t="s">
        <v>30</v>
      </c>
      <c r="M11" s="21">
        <v>1</v>
      </c>
      <c r="N11" s="227"/>
      <c r="O11" s="225">
        <v>2.71</v>
      </c>
      <c r="P11" s="225">
        <v>2.41</v>
      </c>
      <c r="Q11" s="225">
        <v>3.44</v>
      </c>
      <c r="R11" s="226">
        <v>6</v>
      </c>
      <c r="S11" s="225">
        <v>3.26</v>
      </c>
      <c r="T11" s="225">
        <v>3.14</v>
      </c>
      <c r="U11" s="225">
        <v>3.41</v>
      </c>
      <c r="V11" s="25">
        <f t="shared" si="1"/>
        <v>3.44</v>
      </c>
      <c r="W11" s="224">
        <f t="shared" si="2"/>
        <v>3.44</v>
      </c>
      <c r="X11" s="224">
        <f t="shared" si="2"/>
        <v>0</v>
      </c>
      <c r="Y11" s="223" t="s">
        <v>151</v>
      </c>
      <c r="Z11" s="148"/>
      <c r="AA11" s="148"/>
      <c r="AB11" s="148"/>
      <c r="AC11" s="148"/>
    </row>
    <row r="12" spans="1:29" ht="20.100000000000001" customHeight="1" x14ac:dyDescent="0.25">
      <c r="A12" s="12">
        <v>4</v>
      </c>
      <c r="B12" s="229"/>
      <c r="C12" s="228">
        <v>1</v>
      </c>
      <c r="D12" s="152"/>
      <c r="E12" s="15">
        <v>51</v>
      </c>
      <c r="F12" s="202" t="s">
        <v>149</v>
      </c>
      <c r="G12" s="203" t="s">
        <v>150</v>
      </c>
      <c r="H12" s="166">
        <v>37217</v>
      </c>
      <c r="I12" s="19">
        <f t="shared" si="0"/>
        <v>5581</v>
      </c>
      <c r="J12" s="156" t="s">
        <v>20</v>
      </c>
      <c r="K12" s="20" t="s">
        <v>48</v>
      </c>
      <c r="L12" s="20" t="s">
        <v>22</v>
      </c>
      <c r="M12" s="21">
        <v>1</v>
      </c>
      <c r="N12" s="227"/>
      <c r="O12" s="225" t="s">
        <v>63</v>
      </c>
      <c r="P12" s="225">
        <v>2.94</v>
      </c>
      <c r="Q12" s="225">
        <v>2.69</v>
      </c>
      <c r="R12" s="226">
        <v>3</v>
      </c>
      <c r="S12" s="225">
        <v>2.74</v>
      </c>
      <c r="T12" s="225">
        <v>3.25</v>
      </c>
      <c r="U12" s="225">
        <v>3.06</v>
      </c>
      <c r="V12" s="25">
        <f t="shared" si="1"/>
        <v>3.25</v>
      </c>
      <c r="W12" s="224">
        <f t="shared" si="2"/>
        <v>3.25</v>
      </c>
      <c r="X12" s="224">
        <f t="shared" si="2"/>
        <v>0</v>
      </c>
      <c r="Y12" s="223" t="s">
        <v>125</v>
      </c>
      <c r="Z12" s="148"/>
      <c r="AA12" s="148"/>
      <c r="AB12" s="148"/>
      <c r="AC12" s="148"/>
    </row>
    <row r="13" spans="1:29" ht="20.100000000000001" customHeight="1" x14ac:dyDescent="0.25">
      <c r="A13" s="12">
        <v>5</v>
      </c>
      <c r="B13" s="152"/>
      <c r="C13" s="152"/>
      <c r="D13" s="154">
        <v>1</v>
      </c>
      <c r="E13" s="15">
        <v>25</v>
      </c>
      <c r="F13" s="202" t="s">
        <v>74</v>
      </c>
      <c r="G13" s="203" t="s">
        <v>73</v>
      </c>
      <c r="H13" s="166">
        <v>25412</v>
      </c>
      <c r="I13" s="19">
        <f t="shared" si="0"/>
        <v>17386</v>
      </c>
      <c r="J13" s="156" t="s">
        <v>72</v>
      </c>
      <c r="K13" s="20" t="s">
        <v>45</v>
      </c>
      <c r="L13" s="20" t="s">
        <v>44</v>
      </c>
      <c r="M13" s="21">
        <v>1</v>
      </c>
      <c r="N13" s="227">
        <v>1.2051000000000001</v>
      </c>
      <c r="O13" s="225" t="s">
        <v>63</v>
      </c>
      <c r="P13" s="225">
        <v>3</v>
      </c>
      <c r="Q13" s="225">
        <v>3.11</v>
      </c>
      <c r="R13" s="226">
        <v>4</v>
      </c>
      <c r="S13" s="225">
        <v>2.87</v>
      </c>
      <c r="T13" s="225" t="s">
        <v>219</v>
      </c>
      <c r="U13" s="225" t="s">
        <v>219</v>
      </c>
      <c r="V13" s="25">
        <f t="shared" si="1"/>
        <v>3.11</v>
      </c>
      <c r="W13" s="224">
        <f t="shared" si="2"/>
        <v>3.11</v>
      </c>
      <c r="X13" s="224">
        <f t="shared" si="2"/>
        <v>3.7478609999999999</v>
      </c>
      <c r="Y13" s="223" t="s">
        <v>38</v>
      </c>
      <c r="Z13" s="148"/>
      <c r="AA13" s="148"/>
      <c r="AB13" s="148"/>
      <c r="AC13" s="148"/>
    </row>
    <row r="14" spans="1:29" ht="20.100000000000001" customHeight="1" x14ac:dyDescent="0.25">
      <c r="A14" s="12">
        <v>6</v>
      </c>
      <c r="B14" s="152"/>
      <c r="C14" s="152"/>
      <c r="D14" s="154">
        <v>2</v>
      </c>
      <c r="E14" s="15">
        <v>3</v>
      </c>
      <c r="F14" s="202" t="s">
        <v>54</v>
      </c>
      <c r="G14" s="203" t="s">
        <v>71</v>
      </c>
      <c r="H14" s="166">
        <v>25938</v>
      </c>
      <c r="I14" s="19">
        <f t="shared" si="0"/>
        <v>16860</v>
      </c>
      <c r="J14" s="156" t="s">
        <v>49</v>
      </c>
      <c r="K14" s="20" t="s">
        <v>59</v>
      </c>
      <c r="L14" s="20" t="s">
        <v>58</v>
      </c>
      <c r="M14" s="21">
        <v>1</v>
      </c>
      <c r="N14" s="227">
        <v>1.1899</v>
      </c>
      <c r="O14" s="225" t="s">
        <v>63</v>
      </c>
      <c r="P14" s="225" t="s">
        <v>63</v>
      </c>
      <c r="Q14" s="225" t="s">
        <v>63</v>
      </c>
      <c r="R14" s="226">
        <v>1</v>
      </c>
      <c r="S14" s="225">
        <v>2.86</v>
      </c>
      <c r="T14" s="225">
        <v>2.75</v>
      </c>
      <c r="U14" s="225">
        <v>2.69</v>
      </c>
      <c r="V14" s="25">
        <f t="shared" si="1"/>
        <v>2.86</v>
      </c>
      <c r="W14" s="224">
        <f t="shared" si="2"/>
        <v>2.86</v>
      </c>
      <c r="X14" s="224">
        <f t="shared" si="2"/>
        <v>3.4031139999999995</v>
      </c>
      <c r="Y14" s="223"/>
      <c r="Z14" s="148"/>
      <c r="AA14" s="148"/>
      <c r="AB14" s="148"/>
      <c r="AC14" s="148"/>
    </row>
    <row r="15" spans="1:29" ht="20.100000000000001" customHeight="1" x14ac:dyDescent="0.25">
      <c r="A15" s="12">
        <v>7</v>
      </c>
      <c r="B15" s="152"/>
      <c r="C15" s="152"/>
      <c r="D15" s="154">
        <v>3</v>
      </c>
      <c r="E15" s="15">
        <v>26</v>
      </c>
      <c r="F15" s="202" t="s">
        <v>54</v>
      </c>
      <c r="G15" s="203" t="s">
        <v>53</v>
      </c>
      <c r="H15" s="166">
        <v>26875</v>
      </c>
      <c r="I15" s="19">
        <f t="shared" si="0"/>
        <v>15923</v>
      </c>
      <c r="J15" s="156" t="s">
        <v>20</v>
      </c>
      <c r="K15" s="20" t="s">
        <v>45</v>
      </c>
      <c r="L15" s="20" t="s">
        <v>44</v>
      </c>
      <c r="M15" s="21">
        <v>1</v>
      </c>
      <c r="N15" s="227">
        <v>1.1446000000000001</v>
      </c>
      <c r="O15" s="225">
        <v>2.2200000000000002</v>
      </c>
      <c r="P15" s="225">
        <v>2.37</v>
      </c>
      <c r="Q15" s="225">
        <v>2.15</v>
      </c>
      <c r="R15" s="226">
        <v>2</v>
      </c>
      <c r="S15" s="225">
        <v>2.48</v>
      </c>
      <c r="T15" s="225" t="s">
        <v>219</v>
      </c>
      <c r="U15" s="225" t="s">
        <v>219</v>
      </c>
      <c r="V15" s="25">
        <f t="shared" si="1"/>
        <v>2.48</v>
      </c>
      <c r="W15" s="224">
        <f t="shared" si="2"/>
        <v>2.48</v>
      </c>
      <c r="X15" s="224">
        <f t="shared" si="2"/>
        <v>2.8386080000000002</v>
      </c>
      <c r="Y15" s="223" t="s">
        <v>38</v>
      </c>
      <c r="Z15" s="148"/>
      <c r="AA15" s="148"/>
      <c r="AB15" s="148"/>
      <c r="AC15" s="148"/>
    </row>
  </sheetData>
  <mergeCells count="16">
    <mergeCell ref="I7:I8"/>
    <mergeCell ref="A7:D7"/>
    <mergeCell ref="E7:E8"/>
    <mergeCell ref="F7:F8"/>
    <mergeCell ref="G7:G8"/>
    <mergeCell ref="H7:H8"/>
    <mergeCell ref="W7:W8"/>
    <mergeCell ref="X7:X8"/>
    <mergeCell ref="Y7:Y8"/>
    <mergeCell ref="L7:L8"/>
    <mergeCell ref="J7:J8"/>
    <mergeCell ref="K7:K8"/>
    <mergeCell ref="M7:M8"/>
    <mergeCell ref="N7:N8"/>
    <mergeCell ref="O7:U7"/>
    <mergeCell ref="V7:V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18"/>
  <sheetViews>
    <sheetView showZeros="0" workbookViewId="0">
      <selection activeCell="A3" sqref="A3"/>
    </sheetView>
  </sheetViews>
  <sheetFormatPr defaultColWidth="9.109375" defaultRowHeight="13.2" x14ac:dyDescent="0.25"/>
  <cols>
    <col min="1" max="4" width="3.109375" style="44" customWidth="1"/>
    <col min="5" max="5" width="3.5546875" style="44" hidden="1" customWidth="1"/>
    <col min="6" max="6" width="10.5546875" style="44" bestFit="1" customWidth="1"/>
    <col min="7" max="7" width="11.6640625" style="44" bestFit="1" customWidth="1"/>
    <col min="8" max="8" width="9" style="44" customWidth="1"/>
    <col min="9" max="9" width="5" style="44" bestFit="1" customWidth="1"/>
    <col min="10" max="10" width="4.33203125" style="44" customWidth="1"/>
    <col min="11" max="11" width="8.44140625" style="44" customWidth="1"/>
    <col min="12" max="12" width="7.6640625" style="44" customWidth="1"/>
    <col min="13" max="13" width="4.44140625" style="44" customWidth="1"/>
    <col min="14" max="14" width="5.33203125" style="44" customWidth="1"/>
    <col min="15" max="17" width="4.6640625" style="44" customWidth="1"/>
    <col min="18" max="18" width="3.88671875" style="44" customWidth="1"/>
    <col min="19" max="21" width="4.6640625" style="44" customWidth="1"/>
    <col min="22" max="23" width="5.6640625" style="44" customWidth="1"/>
    <col min="24" max="24" width="5.5546875" style="44" customWidth="1"/>
    <col min="25" max="25" width="7.6640625" style="44" customWidth="1"/>
    <col min="26" max="26" width="9.5546875" style="44" customWidth="1"/>
    <col min="27" max="27" width="6.44140625" style="44" customWidth="1"/>
    <col min="28" max="30" width="9.5546875" style="44" customWidth="1"/>
    <col min="31" max="16384" width="9.109375" style="44"/>
  </cols>
  <sheetData>
    <row r="1" spans="1:30" ht="20.25" customHeight="1" x14ac:dyDescent="0.35">
      <c r="A1" s="1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30" ht="12.75" customHeight="1" x14ac:dyDescent="0.25">
      <c r="A2" s="2"/>
      <c r="F2" s="4" t="s">
        <v>215</v>
      </c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30" ht="12.75" customHeight="1" x14ac:dyDescent="0.25">
      <c r="E3" s="4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</row>
    <row r="4" spans="1:30" ht="20.100000000000001" customHeight="1" x14ac:dyDescent="0.25">
      <c r="A4" s="148"/>
      <c r="B4" s="148"/>
      <c r="C4" s="148"/>
      <c r="D4" s="148"/>
      <c r="E4" s="148"/>
      <c r="F4" s="8" t="s">
        <v>250</v>
      </c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</row>
    <row r="5" spans="1:30" ht="2.1" customHeight="1" x14ac:dyDescent="0.25">
      <c r="A5" s="148"/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</row>
    <row r="6" spans="1:30" ht="20.100000000000001" customHeight="1" x14ac:dyDescent="0.25">
      <c r="A6" s="9"/>
      <c r="B6" s="9"/>
      <c r="C6" s="9"/>
      <c r="D6" s="9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51"/>
      <c r="W6" s="151"/>
      <c r="X6" s="151"/>
      <c r="Y6" s="148"/>
      <c r="Z6" s="148"/>
      <c r="AA6" s="148"/>
      <c r="AB6" s="148"/>
      <c r="AC6" s="148"/>
      <c r="AD6" s="148"/>
    </row>
    <row r="7" spans="1:30" ht="20.100000000000001" customHeight="1" x14ac:dyDescent="0.25">
      <c r="A7" s="403" t="s">
        <v>3</v>
      </c>
      <c r="B7" s="404"/>
      <c r="C7" s="404"/>
      <c r="D7" s="432"/>
      <c r="E7" s="354" t="s">
        <v>4</v>
      </c>
      <c r="F7" s="356" t="s">
        <v>5</v>
      </c>
      <c r="G7" s="358" t="s">
        <v>6</v>
      </c>
      <c r="H7" s="360" t="s">
        <v>7</v>
      </c>
      <c r="I7" s="362" t="s">
        <v>8</v>
      </c>
      <c r="J7" s="362" t="s">
        <v>9</v>
      </c>
      <c r="K7" s="362" t="s">
        <v>10</v>
      </c>
      <c r="L7" s="364" t="s">
        <v>11</v>
      </c>
      <c r="M7" s="362" t="s">
        <v>12</v>
      </c>
      <c r="N7" s="360" t="s">
        <v>86</v>
      </c>
      <c r="O7" s="384" t="s">
        <v>81</v>
      </c>
      <c r="P7" s="384"/>
      <c r="Q7" s="384"/>
      <c r="R7" s="384"/>
      <c r="S7" s="384"/>
      <c r="T7" s="384"/>
      <c r="U7" s="384"/>
      <c r="V7" s="385" t="s">
        <v>14</v>
      </c>
      <c r="W7" s="433" t="s">
        <v>15</v>
      </c>
      <c r="X7" s="384" t="s">
        <v>87</v>
      </c>
      <c r="Y7" s="351" t="s">
        <v>16</v>
      </c>
      <c r="Z7" s="148"/>
      <c r="AA7" s="148"/>
      <c r="AB7" s="148"/>
      <c r="AC7" s="148"/>
      <c r="AD7" s="148"/>
    </row>
    <row r="8" spans="1:30" ht="15" customHeight="1" x14ac:dyDescent="0.25">
      <c r="A8" s="152" t="s">
        <v>17</v>
      </c>
      <c r="B8" s="153" t="s">
        <v>88</v>
      </c>
      <c r="C8" s="231" t="s">
        <v>89</v>
      </c>
      <c r="D8" s="154" t="s">
        <v>90</v>
      </c>
      <c r="E8" s="355"/>
      <c r="F8" s="357"/>
      <c r="G8" s="359"/>
      <c r="H8" s="361"/>
      <c r="I8" s="363"/>
      <c r="J8" s="363"/>
      <c r="K8" s="363"/>
      <c r="L8" s="365"/>
      <c r="M8" s="363"/>
      <c r="N8" s="361"/>
      <c r="O8" s="247">
        <v>1</v>
      </c>
      <c r="P8" s="247">
        <v>2</v>
      </c>
      <c r="Q8" s="247">
        <v>3</v>
      </c>
      <c r="R8" s="247" t="s">
        <v>80</v>
      </c>
      <c r="S8" s="247">
        <v>4</v>
      </c>
      <c r="T8" s="247">
        <v>5</v>
      </c>
      <c r="U8" s="247">
        <v>6</v>
      </c>
      <c r="V8" s="385"/>
      <c r="W8" s="433"/>
      <c r="X8" s="384"/>
      <c r="Y8" s="311"/>
      <c r="Z8" s="148"/>
      <c r="AA8" s="148"/>
      <c r="AB8" s="148"/>
      <c r="AC8" s="148"/>
      <c r="AD8" s="148"/>
    </row>
    <row r="9" spans="1:30" ht="20.100000000000001" customHeight="1" x14ac:dyDescent="0.25">
      <c r="A9" s="12">
        <v>1</v>
      </c>
      <c r="B9" s="153">
        <v>1</v>
      </c>
      <c r="C9" s="152"/>
      <c r="D9" s="152"/>
      <c r="E9" s="15">
        <v>57</v>
      </c>
      <c r="F9" s="202" t="s">
        <v>91</v>
      </c>
      <c r="G9" s="203" t="s">
        <v>92</v>
      </c>
      <c r="H9" s="255">
        <v>36263</v>
      </c>
      <c r="I9" s="256">
        <f t="shared" ref="I9:I18" si="0">IF(COUNT(H9)=0,"---",42798-H9)</f>
        <v>6535</v>
      </c>
      <c r="J9" s="156" t="s">
        <v>20</v>
      </c>
      <c r="K9" s="20" t="s">
        <v>48</v>
      </c>
      <c r="L9" s="20" t="s">
        <v>22</v>
      </c>
      <c r="M9" s="21">
        <v>1</v>
      </c>
      <c r="N9" s="227"/>
      <c r="O9" s="225">
        <v>5.08</v>
      </c>
      <c r="P9" s="225">
        <v>5.52</v>
      </c>
      <c r="Q9" s="225">
        <v>4.87</v>
      </c>
      <c r="R9" s="226">
        <v>7</v>
      </c>
      <c r="S9" s="225">
        <v>5.46</v>
      </c>
      <c r="T9" s="225">
        <v>5.62</v>
      </c>
      <c r="U9" s="225">
        <v>5.47</v>
      </c>
      <c r="V9" s="25">
        <f t="shared" ref="V9:V15" si="1">MAX(O9:Q9,S9:U9)</f>
        <v>5.62</v>
      </c>
      <c r="W9" s="224">
        <f t="shared" ref="W9:X15" si="2">V9*M9</f>
        <v>5.62</v>
      </c>
      <c r="X9" s="224">
        <f t="shared" si="2"/>
        <v>0</v>
      </c>
      <c r="Y9" s="223" t="s">
        <v>93</v>
      </c>
      <c r="Z9" s="148"/>
      <c r="AA9" s="191"/>
      <c r="AB9" s="148"/>
      <c r="AC9" s="148"/>
      <c r="AD9" s="148"/>
    </row>
    <row r="10" spans="1:30" ht="20.100000000000001" customHeight="1" x14ac:dyDescent="0.25">
      <c r="A10" s="12">
        <v>2</v>
      </c>
      <c r="B10" s="152"/>
      <c r="C10" s="152"/>
      <c r="D10" s="154">
        <v>1</v>
      </c>
      <c r="E10" s="15">
        <v>32</v>
      </c>
      <c r="F10" s="202" t="s">
        <v>126</v>
      </c>
      <c r="G10" s="203" t="s">
        <v>249</v>
      </c>
      <c r="H10" s="255">
        <v>21585</v>
      </c>
      <c r="I10" s="256">
        <f t="shared" si="0"/>
        <v>21213</v>
      </c>
      <c r="J10" s="156" t="s">
        <v>103</v>
      </c>
      <c r="K10" s="20" t="s">
        <v>55</v>
      </c>
      <c r="L10" s="20" t="s">
        <v>30</v>
      </c>
      <c r="M10" s="21">
        <v>1.1000000000000001</v>
      </c>
      <c r="N10" s="227">
        <v>1.3997999999999999</v>
      </c>
      <c r="O10" s="225">
        <v>3.4</v>
      </c>
      <c r="P10" s="225">
        <v>3.03</v>
      </c>
      <c r="Q10" s="225">
        <v>3.76</v>
      </c>
      <c r="R10" s="226">
        <v>6</v>
      </c>
      <c r="S10" s="225" t="s">
        <v>219</v>
      </c>
      <c r="T10" s="225" t="s">
        <v>219</v>
      </c>
      <c r="U10" s="225" t="s">
        <v>219</v>
      </c>
      <c r="V10" s="25">
        <f t="shared" si="1"/>
        <v>3.76</v>
      </c>
      <c r="W10" s="224">
        <f t="shared" si="2"/>
        <v>4.1360000000000001</v>
      </c>
      <c r="X10" s="224">
        <f t="shared" si="2"/>
        <v>5.7895728000000002</v>
      </c>
      <c r="Y10" s="223"/>
      <c r="Z10" s="148"/>
      <c r="AA10" s="191"/>
      <c r="AB10" s="148"/>
      <c r="AC10" s="148"/>
      <c r="AD10" s="148"/>
    </row>
    <row r="11" spans="1:30" ht="20.100000000000001" customHeight="1" x14ac:dyDescent="0.25">
      <c r="A11" s="12">
        <v>3</v>
      </c>
      <c r="B11" s="152"/>
      <c r="C11" s="152"/>
      <c r="D11" s="154">
        <v>2</v>
      </c>
      <c r="E11" s="15">
        <v>70</v>
      </c>
      <c r="F11" s="202" t="s">
        <v>117</v>
      </c>
      <c r="G11" s="203" t="s">
        <v>118</v>
      </c>
      <c r="H11" s="255">
        <v>21607</v>
      </c>
      <c r="I11" s="256">
        <f t="shared" si="0"/>
        <v>21191</v>
      </c>
      <c r="J11" s="156" t="s">
        <v>20</v>
      </c>
      <c r="K11" s="20" t="s">
        <v>65</v>
      </c>
      <c r="L11" s="20" t="s">
        <v>64</v>
      </c>
      <c r="M11" s="21">
        <v>1</v>
      </c>
      <c r="N11" s="227">
        <v>1.3997999999999999</v>
      </c>
      <c r="O11" s="225">
        <v>3.7</v>
      </c>
      <c r="P11" s="225" t="s">
        <v>219</v>
      </c>
      <c r="Q11" s="225" t="s">
        <v>63</v>
      </c>
      <c r="R11" s="226">
        <v>5</v>
      </c>
      <c r="S11" s="225">
        <v>3.47</v>
      </c>
      <c r="T11" s="225" t="s">
        <v>63</v>
      </c>
      <c r="U11" s="225">
        <v>3.55</v>
      </c>
      <c r="V11" s="25">
        <f t="shared" si="1"/>
        <v>3.7</v>
      </c>
      <c r="W11" s="224">
        <f t="shared" si="2"/>
        <v>3.7</v>
      </c>
      <c r="X11" s="224">
        <f t="shared" si="2"/>
        <v>5.1792600000000002</v>
      </c>
      <c r="Y11" s="223" t="s">
        <v>104</v>
      </c>
      <c r="Z11" s="148"/>
      <c r="AA11" s="191"/>
      <c r="AB11" s="148"/>
      <c r="AC11" s="148"/>
      <c r="AD11" s="148"/>
    </row>
    <row r="12" spans="1:30" ht="20.100000000000001" customHeight="1" x14ac:dyDescent="0.25">
      <c r="A12" s="12">
        <v>4</v>
      </c>
      <c r="B12" s="152"/>
      <c r="C12" s="152"/>
      <c r="D12" s="154">
        <v>3</v>
      </c>
      <c r="E12" s="15">
        <v>21</v>
      </c>
      <c r="F12" s="202" t="s">
        <v>248</v>
      </c>
      <c r="G12" s="203" t="s">
        <v>247</v>
      </c>
      <c r="H12" s="255">
        <v>23542</v>
      </c>
      <c r="I12" s="256">
        <f t="shared" si="0"/>
        <v>19256</v>
      </c>
      <c r="J12" s="156" t="s">
        <v>121</v>
      </c>
      <c r="K12" s="20" t="s">
        <v>45</v>
      </c>
      <c r="L12" s="20" t="s">
        <v>44</v>
      </c>
      <c r="M12" s="21">
        <v>1</v>
      </c>
      <c r="N12" s="227">
        <v>1.2882</v>
      </c>
      <c r="O12" s="225">
        <v>3.15</v>
      </c>
      <c r="P12" s="225">
        <v>3.3</v>
      </c>
      <c r="Q12" s="225">
        <v>3.32</v>
      </c>
      <c r="R12" s="226">
        <v>4</v>
      </c>
      <c r="S12" s="225">
        <v>2.69</v>
      </c>
      <c r="T12" s="225" t="s">
        <v>219</v>
      </c>
      <c r="U12" s="225" t="s">
        <v>219</v>
      </c>
      <c r="V12" s="25">
        <f t="shared" si="1"/>
        <v>3.32</v>
      </c>
      <c r="W12" s="224">
        <f t="shared" si="2"/>
        <v>3.32</v>
      </c>
      <c r="X12" s="224">
        <f t="shared" si="2"/>
        <v>4.2768239999999995</v>
      </c>
      <c r="Y12" s="223" t="s">
        <v>38</v>
      </c>
      <c r="Z12" s="148"/>
      <c r="AA12" s="191"/>
      <c r="AB12" s="148"/>
      <c r="AC12" s="148"/>
      <c r="AD12" s="148"/>
    </row>
    <row r="13" spans="1:30" ht="20.100000000000001" customHeight="1" x14ac:dyDescent="0.25">
      <c r="A13" s="12">
        <v>5</v>
      </c>
      <c r="B13" s="152"/>
      <c r="C13" s="152"/>
      <c r="D13" s="154">
        <v>4</v>
      </c>
      <c r="E13" s="15">
        <v>16</v>
      </c>
      <c r="F13" s="202" t="s">
        <v>129</v>
      </c>
      <c r="G13" s="203" t="s">
        <v>130</v>
      </c>
      <c r="H13" s="255">
        <v>24809</v>
      </c>
      <c r="I13" s="256">
        <f t="shared" si="0"/>
        <v>17989</v>
      </c>
      <c r="J13" s="156" t="s">
        <v>40</v>
      </c>
      <c r="K13" s="20" t="s">
        <v>29</v>
      </c>
      <c r="L13" s="20" t="s">
        <v>30</v>
      </c>
      <c r="M13" s="21">
        <v>1</v>
      </c>
      <c r="N13" s="227">
        <v>1.2388999999999999</v>
      </c>
      <c r="O13" s="225">
        <v>2.83</v>
      </c>
      <c r="P13" s="225">
        <v>3.02</v>
      </c>
      <c r="Q13" s="225">
        <v>3.22</v>
      </c>
      <c r="R13" s="226">
        <v>3</v>
      </c>
      <c r="S13" s="225">
        <v>2.98</v>
      </c>
      <c r="T13" s="225">
        <v>2.96</v>
      </c>
      <c r="U13" s="225">
        <v>2.98</v>
      </c>
      <c r="V13" s="25">
        <f t="shared" si="1"/>
        <v>3.22</v>
      </c>
      <c r="W13" s="224">
        <f t="shared" si="2"/>
        <v>3.22</v>
      </c>
      <c r="X13" s="224">
        <f t="shared" si="2"/>
        <v>3.989258</v>
      </c>
      <c r="Y13" s="223" t="s">
        <v>38</v>
      </c>
      <c r="Z13" s="148"/>
      <c r="AA13" s="191"/>
      <c r="AB13" s="148"/>
      <c r="AC13" s="148"/>
      <c r="AD13" s="148"/>
    </row>
    <row r="14" spans="1:30" ht="20.100000000000001" customHeight="1" x14ac:dyDescent="0.25">
      <c r="A14" s="12">
        <v>6</v>
      </c>
      <c r="B14" s="152"/>
      <c r="C14" s="152"/>
      <c r="D14" s="154">
        <v>5</v>
      </c>
      <c r="E14" s="15">
        <v>15</v>
      </c>
      <c r="F14" s="202" t="s">
        <v>42</v>
      </c>
      <c r="G14" s="203" t="s">
        <v>41</v>
      </c>
      <c r="H14" s="255">
        <v>28768</v>
      </c>
      <c r="I14" s="256">
        <f t="shared" si="0"/>
        <v>14030</v>
      </c>
      <c r="J14" s="156" t="s">
        <v>40</v>
      </c>
      <c r="K14" s="20" t="s">
        <v>29</v>
      </c>
      <c r="L14" s="20" t="s">
        <v>30</v>
      </c>
      <c r="M14" s="21">
        <v>1</v>
      </c>
      <c r="N14" s="227">
        <v>1.0863</v>
      </c>
      <c r="O14" s="225">
        <v>3.11</v>
      </c>
      <c r="P14" s="225">
        <v>2.84</v>
      </c>
      <c r="Q14" s="225">
        <v>2.84</v>
      </c>
      <c r="R14" s="226">
        <v>2</v>
      </c>
      <c r="S14" s="225">
        <v>2.96</v>
      </c>
      <c r="T14" s="225">
        <v>3.19</v>
      </c>
      <c r="U14" s="225">
        <v>3.09</v>
      </c>
      <c r="V14" s="25">
        <f t="shared" si="1"/>
        <v>3.19</v>
      </c>
      <c r="W14" s="224">
        <f t="shared" si="2"/>
        <v>3.19</v>
      </c>
      <c r="X14" s="224">
        <f t="shared" si="2"/>
        <v>3.4652970000000001</v>
      </c>
      <c r="Y14" s="223" t="s">
        <v>38</v>
      </c>
      <c r="Z14" s="148"/>
      <c r="AA14" s="191"/>
      <c r="AB14" s="148"/>
      <c r="AC14" s="148"/>
      <c r="AD14" s="148"/>
    </row>
    <row r="15" spans="1:30" ht="20.100000000000001" customHeight="1" x14ac:dyDescent="0.25">
      <c r="A15" s="12">
        <v>7</v>
      </c>
      <c r="B15" s="152"/>
      <c r="C15" s="152"/>
      <c r="D15" s="154">
        <v>6</v>
      </c>
      <c r="E15" s="15">
        <v>9</v>
      </c>
      <c r="F15" s="202" t="s">
        <v>115</v>
      </c>
      <c r="G15" s="203" t="s">
        <v>116</v>
      </c>
      <c r="H15" s="255">
        <v>26463</v>
      </c>
      <c r="I15" s="256">
        <f t="shared" si="0"/>
        <v>16335</v>
      </c>
      <c r="J15" s="156" t="s">
        <v>49</v>
      </c>
      <c r="K15" s="20" t="s">
        <v>59</v>
      </c>
      <c r="L15" s="20" t="s">
        <v>58</v>
      </c>
      <c r="M15" s="21">
        <v>1</v>
      </c>
      <c r="N15" s="227">
        <v>1.1646000000000001</v>
      </c>
      <c r="O15" s="225">
        <v>2.9</v>
      </c>
      <c r="P15" s="225">
        <v>2.72</v>
      </c>
      <c r="Q15" s="225">
        <v>2.4700000000000002</v>
      </c>
      <c r="R15" s="226">
        <v>1</v>
      </c>
      <c r="S15" s="225">
        <v>2.19</v>
      </c>
      <c r="T15" s="225">
        <v>2.2200000000000002</v>
      </c>
      <c r="U15" s="225">
        <v>1.9</v>
      </c>
      <c r="V15" s="25">
        <f t="shared" si="1"/>
        <v>2.9</v>
      </c>
      <c r="W15" s="224">
        <f t="shared" si="2"/>
        <v>2.9</v>
      </c>
      <c r="X15" s="224">
        <f t="shared" si="2"/>
        <v>3.3773400000000002</v>
      </c>
      <c r="Y15" s="223"/>
      <c r="Z15" s="148"/>
      <c r="AA15" s="191"/>
      <c r="AB15" s="148"/>
      <c r="AC15" s="148"/>
      <c r="AD15" s="148"/>
    </row>
    <row r="16" spans="1:30" ht="20.100000000000001" customHeight="1" x14ac:dyDescent="0.25">
      <c r="A16" s="12">
        <v>8</v>
      </c>
      <c r="B16" s="152"/>
      <c r="C16" s="152"/>
      <c r="D16" s="152"/>
      <c r="E16" s="15">
        <v>18</v>
      </c>
      <c r="F16" s="202" t="s">
        <v>175</v>
      </c>
      <c r="G16" s="203" t="s">
        <v>174</v>
      </c>
      <c r="H16" s="255">
        <v>33977</v>
      </c>
      <c r="I16" s="256">
        <f t="shared" si="0"/>
        <v>8821</v>
      </c>
      <c r="J16" s="156" t="s">
        <v>28</v>
      </c>
      <c r="K16" s="20" t="s">
        <v>29</v>
      </c>
      <c r="L16" s="20" t="s">
        <v>30</v>
      </c>
      <c r="M16" s="21">
        <v>1</v>
      </c>
      <c r="N16" s="227"/>
      <c r="O16" s="225"/>
      <c r="P16" s="225"/>
      <c r="Q16" s="225"/>
      <c r="R16" s="226"/>
      <c r="S16" s="225"/>
      <c r="T16" s="225"/>
      <c r="U16" s="225"/>
      <c r="V16" s="25" t="s">
        <v>39</v>
      </c>
      <c r="W16" s="224"/>
      <c r="X16" s="224"/>
      <c r="Y16" s="223" t="s">
        <v>173</v>
      </c>
      <c r="Z16" s="148"/>
      <c r="AA16" s="148"/>
      <c r="AB16" s="148"/>
      <c r="AC16" s="148"/>
      <c r="AD16" s="148"/>
    </row>
    <row r="17" spans="1:30" ht="20.100000000000001" customHeight="1" x14ac:dyDescent="0.25">
      <c r="A17" s="12">
        <v>9</v>
      </c>
      <c r="B17" s="152"/>
      <c r="C17" s="152"/>
      <c r="D17" s="152"/>
      <c r="E17" s="15">
        <v>23</v>
      </c>
      <c r="F17" s="202" t="s">
        <v>47</v>
      </c>
      <c r="G17" s="203" t="s">
        <v>46</v>
      </c>
      <c r="H17" s="255">
        <v>35360</v>
      </c>
      <c r="I17" s="256">
        <f t="shared" si="0"/>
        <v>7438</v>
      </c>
      <c r="J17" s="156" t="s">
        <v>40</v>
      </c>
      <c r="K17" s="20" t="s">
        <v>45</v>
      </c>
      <c r="L17" s="20" t="s">
        <v>44</v>
      </c>
      <c r="M17" s="21">
        <v>1</v>
      </c>
      <c r="N17" s="227"/>
      <c r="O17" s="225"/>
      <c r="P17" s="225"/>
      <c r="Q17" s="225"/>
      <c r="R17" s="226"/>
      <c r="S17" s="225"/>
      <c r="T17" s="225"/>
      <c r="U17" s="225"/>
      <c r="V17" s="25" t="s">
        <v>39</v>
      </c>
      <c r="W17" s="224"/>
      <c r="X17" s="224"/>
      <c r="Y17" s="223" t="s">
        <v>43</v>
      </c>
      <c r="Z17" s="148"/>
      <c r="AA17" s="148"/>
      <c r="AB17" s="148"/>
      <c r="AC17" s="148"/>
      <c r="AD17" s="148"/>
    </row>
    <row r="18" spans="1:30" ht="20.100000000000001" customHeight="1" x14ac:dyDescent="0.25">
      <c r="A18" s="12">
        <v>10</v>
      </c>
      <c r="B18" s="152"/>
      <c r="C18" s="152"/>
      <c r="D18" s="152"/>
      <c r="E18" s="15">
        <v>47</v>
      </c>
      <c r="F18" s="202" t="s">
        <v>141</v>
      </c>
      <c r="G18" s="203" t="s">
        <v>142</v>
      </c>
      <c r="H18" s="255">
        <v>32798</v>
      </c>
      <c r="I18" s="256">
        <f t="shared" si="0"/>
        <v>10000</v>
      </c>
      <c r="J18" s="156" t="s">
        <v>49</v>
      </c>
      <c r="K18" s="20" t="s">
        <v>21</v>
      </c>
      <c r="L18" s="20" t="s">
        <v>22</v>
      </c>
      <c r="M18" s="21">
        <v>1</v>
      </c>
      <c r="N18" s="227"/>
      <c r="O18" s="225"/>
      <c r="P18" s="225"/>
      <c r="Q18" s="225"/>
      <c r="R18" s="226"/>
      <c r="S18" s="225"/>
      <c r="T18" s="225"/>
      <c r="U18" s="225"/>
      <c r="V18" s="25" t="s">
        <v>39</v>
      </c>
      <c r="W18" s="224"/>
      <c r="X18" s="224"/>
      <c r="Y18" s="223" t="s">
        <v>25</v>
      </c>
      <c r="Z18" s="148"/>
      <c r="AA18" s="148"/>
      <c r="AB18" s="148"/>
      <c r="AC18" s="148"/>
      <c r="AD18" s="148"/>
    </row>
  </sheetData>
  <mergeCells count="16">
    <mergeCell ref="I7:I8"/>
    <mergeCell ref="A7:D7"/>
    <mergeCell ref="E7:E8"/>
    <mergeCell ref="F7:F8"/>
    <mergeCell ref="G7:G8"/>
    <mergeCell ref="H7:H8"/>
    <mergeCell ref="W7:W8"/>
    <mergeCell ref="X7:X8"/>
    <mergeCell ref="Y7:Y8"/>
    <mergeCell ref="L7:L8"/>
    <mergeCell ref="J7:J8"/>
    <mergeCell ref="K7:K8"/>
    <mergeCell ref="M7:M8"/>
    <mergeCell ref="N7:N8"/>
    <mergeCell ref="O7:U7"/>
    <mergeCell ref="V7:V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Z31"/>
  <sheetViews>
    <sheetView showZeros="0" zoomScaleNormal="100" workbookViewId="0">
      <selection activeCell="P22" sqref="P22"/>
    </sheetView>
  </sheetViews>
  <sheetFormatPr defaultColWidth="9.109375" defaultRowHeight="13.2" x14ac:dyDescent="0.25"/>
  <cols>
    <col min="1" max="1" width="3" style="101" customWidth="1"/>
    <col min="2" max="4" width="3.109375" style="101" customWidth="1"/>
    <col min="5" max="5" width="4.33203125" style="101" hidden="1" customWidth="1"/>
    <col min="6" max="6" width="10.5546875" style="101" bestFit="1" customWidth="1"/>
    <col min="7" max="7" width="14.33203125" style="101" customWidth="1"/>
    <col min="8" max="8" width="9" style="101" customWidth="1"/>
    <col min="9" max="9" width="5" style="101" bestFit="1" customWidth="1"/>
    <col min="10" max="10" width="4.33203125" style="101" customWidth="1"/>
    <col min="11" max="11" width="9" style="101" customWidth="1"/>
    <col min="12" max="12" width="7.44140625" style="101" bestFit="1" customWidth="1"/>
    <col min="13" max="13" width="4.77734375" style="101" customWidth="1"/>
    <col min="14" max="14" width="5.109375" style="101" customWidth="1"/>
    <col min="15" max="15" width="6.88671875" style="101" customWidth="1"/>
    <col min="16" max="16" width="6.5546875" style="101" customWidth="1"/>
    <col min="17" max="17" width="5.5546875" style="101" customWidth="1"/>
    <col min="18" max="18" width="6.88671875" style="101" customWidth="1"/>
    <col min="19" max="19" width="6.5546875" style="101" customWidth="1"/>
    <col min="20" max="20" width="5.5546875" style="101" customWidth="1"/>
    <col min="21" max="21" width="11.33203125" style="101" customWidth="1"/>
    <col min="22" max="23" width="9.5546875" style="101" hidden="1" customWidth="1"/>
    <col min="24" max="26" width="9.5546875" style="101" customWidth="1"/>
    <col min="27" max="16384" width="9.109375" style="101"/>
  </cols>
  <sheetData>
    <row r="1" spans="1:26" ht="20.25" customHeight="1" x14ac:dyDescent="0.35">
      <c r="A1" s="123" t="s">
        <v>0</v>
      </c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1:26" ht="12.75" customHeight="1" x14ac:dyDescent="0.25">
      <c r="F2" s="103" t="s">
        <v>1</v>
      </c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</row>
    <row r="3" spans="1:26" ht="12.75" customHeight="1" x14ac:dyDescent="0.25">
      <c r="E3" s="105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</row>
    <row r="4" spans="1:26" ht="20.100000000000001" customHeight="1" x14ac:dyDescent="0.25">
      <c r="A4" s="106"/>
      <c r="B4" s="106"/>
      <c r="C4" s="106"/>
      <c r="D4" s="106"/>
      <c r="E4" s="106"/>
      <c r="F4" s="107" t="s">
        <v>145</v>
      </c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</row>
    <row r="5" spans="1:26" ht="2.1" customHeight="1" x14ac:dyDescent="0.25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</row>
    <row r="6" spans="1:26" ht="20.100000000000001" customHeight="1" x14ac:dyDescent="0.25">
      <c r="A6" s="124"/>
      <c r="B6" s="124"/>
      <c r="C6" s="124"/>
      <c r="D6" s="124"/>
      <c r="E6" s="106"/>
      <c r="F6" s="328"/>
      <c r="G6" s="329"/>
      <c r="H6" s="106"/>
      <c r="I6" s="106"/>
      <c r="J6" s="106"/>
      <c r="K6" s="106"/>
      <c r="L6" s="106"/>
      <c r="M6" s="106"/>
      <c r="N6" s="106"/>
      <c r="O6" s="108" t="s">
        <v>256</v>
      </c>
      <c r="P6" s="109"/>
      <c r="Q6" s="110"/>
      <c r="R6" s="111" t="s">
        <v>85</v>
      </c>
      <c r="S6" s="109"/>
      <c r="T6" s="110"/>
      <c r="U6" s="76"/>
      <c r="V6" s="106"/>
      <c r="W6" s="106"/>
      <c r="X6" s="106"/>
      <c r="Y6" s="106"/>
      <c r="Z6" s="106"/>
    </row>
    <row r="7" spans="1:26" ht="20.100000000000001" customHeight="1" x14ac:dyDescent="0.25">
      <c r="A7" s="330" t="s">
        <v>3</v>
      </c>
      <c r="B7" s="331"/>
      <c r="C7" s="331"/>
      <c r="D7" s="332"/>
      <c r="E7" s="312" t="s">
        <v>4</v>
      </c>
      <c r="F7" s="321" t="s">
        <v>5</v>
      </c>
      <c r="G7" s="323" t="s">
        <v>6</v>
      </c>
      <c r="H7" s="314" t="s">
        <v>7</v>
      </c>
      <c r="I7" s="312" t="s">
        <v>8</v>
      </c>
      <c r="J7" s="312" t="s">
        <v>9</v>
      </c>
      <c r="K7" s="312" t="s">
        <v>10</v>
      </c>
      <c r="L7" s="312" t="s">
        <v>11</v>
      </c>
      <c r="M7" s="312" t="s">
        <v>12</v>
      </c>
      <c r="N7" s="314" t="s">
        <v>86</v>
      </c>
      <c r="O7" s="308" t="s">
        <v>14</v>
      </c>
      <c r="P7" s="310" t="s">
        <v>15</v>
      </c>
      <c r="Q7" s="310" t="s">
        <v>87</v>
      </c>
      <c r="R7" s="308" t="s">
        <v>14</v>
      </c>
      <c r="S7" s="310" t="s">
        <v>15</v>
      </c>
      <c r="T7" s="310" t="s">
        <v>87</v>
      </c>
      <c r="U7" s="310" t="s">
        <v>16</v>
      </c>
      <c r="V7" s="106"/>
      <c r="W7" s="106"/>
      <c r="X7" s="106"/>
      <c r="Y7" s="106"/>
      <c r="Z7" s="106"/>
    </row>
    <row r="8" spans="1:26" ht="15" customHeight="1" x14ac:dyDescent="0.25">
      <c r="A8" s="130" t="s">
        <v>17</v>
      </c>
      <c r="B8" s="131" t="s">
        <v>88</v>
      </c>
      <c r="C8" s="132" t="s">
        <v>89</v>
      </c>
      <c r="D8" s="133" t="s">
        <v>90</v>
      </c>
      <c r="E8" s="313"/>
      <c r="F8" s="322"/>
      <c r="G8" s="324"/>
      <c r="H8" s="315"/>
      <c r="I8" s="313"/>
      <c r="J8" s="313"/>
      <c r="K8" s="313"/>
      <c r="L8" s="313"/>
      <c r="M8" s="313"/>
      <c r="N8" s="315"/>
      <c r="O8" s="309"/>
      <c r="P8" s="311"/>
      <c r="Q8" s="311"/>
      <c r="R8" s="309"/>
      <c r="S8" s="311"/>
      <c r="T8" s="311"/>
      <c r="U8" s="311"/>
      <c r="V8" s="106"/>
      <c r="W8" s="106"/>
      <c r="X8" s="106"/>
      <c r="Y8" s="106"/>
      <c r="Z8" s="106"/>
    </row>
    <row r="9" spans="1:26" ht="20.100000000000001" customHeight="1" x14ac:dyDescent="0.25">
      <c r="A9" s="134">
        <v>1</v>
      </c>
      <c r="B9" s="130"/>
      <c r="C9" s="130"/>
      <c r="D9" s="130"/>
      <c r="E9" s="112">
        <v>50</v>
      </c>
      <c r="F9" s="113" t="s">
        <v>18</v>
      </c>
      <c r="G9" s="114" t="s">
        <v>19</v>
      </c>
      <c r="H9" s="115">
        <v>33373</v>
      </c>
      <c r="I9" s="116">
        <f>IF(COUNT(H9)=0,"---",42798-H9)</f>
        <v>9425</v>
      </c>
      <c r="J9" s="117" t="s">
        <v>20</v>
      </c>
      <c r="K9" s="118" t="s">
        <v>21</v>
      </c>
      <c r="L9" s="118" t="s">
        <v>22</v>
      </c>
      <c r="M9" s="119">
        <v>1</v>
      </c>
      <c r="N9" s="120"/>
      <c r="O9" s="121">
        <v>9.16</v>
      </c>
      <c r="P9" s="122">
        <f>O9*M9</f>
        <v>9.16</v>
      </c>
      <c r="Q9" s="122"/>
      <c r="R9" s="121">
        <v>9.25</v>
      </c>
      <c r="S9" s="122">
        <f t="shared" ref="S9:T13" si="0">R9*M9</f>
        <v>9.25</v>
      </c>
      <c r="T9" s="122">
        <f t="shared" si="0"/>
        <v>0</v>
      </c>
      <c r="U9" s="125" t="s">
        <v>25</v>
      </c>
      <c r="V9" s="126">
        <v>9.27</v>
      </c>
      <c r="W9" s="106" t="s">
        <v>146</v>
      </c>
      <c r="X9" s="106"/>
      <c r="Y9" s="106"/>
      <c r="Z9" s="106"/>
    </row>
    <row r="10" spans="1:26" ht="20.100000000000001" customHeight="1" x14ac:dyDescent="0.25">
      <c r="A10" s="134">
        <v>2</v>
      </c>
      <c r="B10" s="130"/>
      <c r="C10" s="130"/>
      <c r="D10" s="133">
        <v>1</v>
      </c>
      <c r="E10" s="112">
        <v>67</v>
      </c>
      <c r="F10" s="113" t="s">
        <v>147</v>
      </c>
      <c r="G10" s="114" t="s">
        <v>148</v>
      </c>
      <c r="H10" s="115">
        <v>22772</v>
      </c>
      <c r="I10" s="116">
        <f>IF(COUNT(H10)=0,"---",42798-H10)</f>
        <v>20026</v>
      </c>
      <c r="J10" s="117" t="s">
        <v>103</v>
      </c>
      <c r="K10" s="118" t="s">
        <v>65</v>
      </c>
      <c r="L10" s="118" t="s">
        <v>64</v>
      </c>
      <c r="M10" s="119">
        <v>0.95</v>
      </c>
      <c r="N10" s="120">
        <v>0.83040000000000003</v>
      </c>
      <c r="O10" s="121">
        <v>10.210000000000001</v>
      </c>
      <c r="P10" s="122">
        <f>O10*M10</f>
        <v>9.6995000000000005</v>
      </c>
      <c r="Q10" s="122">
        <f>P10*N10</f>
        <v>8.0544647999999999</v>
      </c>
      <c r="R10" s="121">
        <v>9.92</v>
      </c>
      <c r="S10" s="122">
        <f t="shared" si="0"/>
        <v>9.4239999999999995</v>
      </c>
      <c r="T10" s="122">
        <f t="shared" si="0"/>
        <v>7.8256895999999996</v>
      </c>
      <c r="U10" s="125" t="s">
        <v>104</v>
      </c>
      <c r="V10" s="106">
        <v>9.75</v>
      </c>
      <c r="W10" s="106"/>
      <c r="X10" s="106"/>
      <c r="Y10" s="106"/>
      <c r="Z10" s="106"/>
    </row>
    <row r="11" spans="1:26" ht="20.100000000000001" customHeight="1" x14ac:dyDescent="0.25">
      <c r="A11" s="134">
        <v>3</v>
      </c>
      <c r="B11" s="135"/>
      <c r="C11" s="136">
        <v>1</v>
      </c>
      <c r="D11" s="130"/>
      <c r="E11" s="112">
        <v>51</v>
      </c>
      <c r="F11" s="113" t="s">
        <v>149</v>
      </c>
      <c r="G11" s="114" t="s">
        <v>150</v>
      </c>
      <c r="H11" s="115">
        <v>37217</v>
      </c>
      <c r="I11" s="116">
        <f>IF(COUNT(H11)=0,"---",42798-H11)</f>
        <v>5581</v>
      </c>
      <c r="J11" s="117" t="s">
        <v>20</v>
      </c>
      <c r="K11" s="118" t="s">
        <v>48</v>
      </c>
      <c r="L11" s="118" t="s">
        <v>22</v>
      </c>
      <c r="M11" s="119">
        <v>1</v>
      </c>
      <c r="N11" s="120"/>
      <c r="O11" s="121">
        <v>10.9</v>
      </c>
      <c r="P11" s="122">
        <f>O11*M11</f>
        <v>10.9</v>
      </c>
      <c r="Q11" s="122">
        <f>P11*N11</f>
        <v>0</v>
      </c>
      <c r="R11" s="121">
        <v>10.15</v>
      </c>
      <c r="S11" s="122">
        <f t="shared" si="0"/>
        <v>10.15</v>
      </c>
      <c r="T11" s="122">
        <f t="shared" si="0"/>
        <v>0</v>
      </c>
      <c r="U11" s="125" t="s">
        <v>125</v>
      </c>
      <c r="V11" s="127">
        <v>10.98</v>
      </c>
      <c r="W11" s="106"/>
      <c r="X11" s="106"/>
      <c r="Y11" s="106"/>
      <c r="Z11" s="106"/>
    </row>
    <row r="12" spans="1:26" ht="20.100000000000001" customHeight="1" x14ac:dyDescent="0.25">
      <c r="A12" s="134">
        <v>4</v>
      </c>
      <c r="B12" s="130"/>
      <c r="C12" s="130"/>
      <c r="D12" s="130"/>
      <c r="E12" s="112">
        <v>13</v>
      </c>
      <c r="F12" s="113" t="s">
        <v>26</v>
      </c>
      <c r="G12" s="114" t="s">
        <v>27</v>
      </c>
      <c r="H12" s="115">
        <v>34235</v>
      </c>
      <c r="I12" s="116">
        <f>IF(COUNT(H12)=0,"---",42798-H12)</f>
        <v>8563</v>
      </c>
      <c r="J12" s="117" t="s">
        <v>28</v>
      </c>
      <c r="K12" s="118" t="s">
        <v>29</v>
      </c>
      <c r="L12" s="118" t="s">
        <v>30</v>
      </c>
      <c r="M12" s="119">
        <v>1</v>
      </c>
      <c r="N12" s="120"/>
      <c r="O12" s="121">
        <v>10.87</v>
      </c>
      <c r="P12" s="122">
        <f>O12*M12</f>
        <v>10.87</v>
      </c>
      <c r="Q12" s="122">
        <f>P12*N12</f>
        <v>0</v>
      </c>
      <c r="R12" s="121">
        <v>10.85</v>
      </c>
      <c r="S12" s="122">
        <f t="shared" si="0"/>
        <v>10.85</v>
      </c>
      <c r="T12" s="122">
        <f t="shared" si="0"/>
        <v>0</v>
      </c>
      <c r="U12" s="125" t="s">
        <v>151</v>
      </c>
      <c r="V12" s="128">
        <v>10.47</v>
      </c>
      <c r="W12" s="106"/>
      <c r="X12" s="106"/>
      <c r="Y12" s="106"/>
      <c r="Z12" s="106"/>
    </row>
    <row r="13" spans="1:26" ht="20.100000000000001" customHeight="1" x14ac:dyDescent="0.25">
      <c r="A13" s="134">
        <v>5</v>
      </c>
      <c r="B13" s="130"/>
      <c r="C13" s="130"/>
      <c r="D13" s="130"/>
      <c r="E13" s="112">
        <v>29</v>
      </c>
      <c r="F13" s="113" t="s">
        <v>69</v>
      </c>
      <c r="G13" s="114" t="s">
        <v>68</v>
      </c>
      <c r="H13" s="115">
        <v>35111</v>
      </c>
      <c r="I13" s="116">
        <f>IF(COUNT(H13)=0,"---",42798-H13)</f>
        <v>7687</v>
      </c>
      <c r="J13" s="117" t="s">
        <v>20</v>
      </c>
      <c r="K13" s="118" t="s">
        <v>55</v>
      </c>
      <c r="L13" s="118" t="s">
        <v>30</v>
      </c>
      <c r="M13" s="119">
        <v>1</v>
      </c>
      <c r="N13" s="120"/>
      <c r="O13" s="121">
        <v>10.82</v>
      </c>
      <c r="P13" s="122">
        <f>O13*M13</f>
        <v>10.82</v>
      </c>
      <c r="Q13" s="122">
        <f>P13*N13</f>
        <v>0</v>
      </c>
      <c r="R13" s="121">
        <v>10.94</v>
      </c>
      <c r="S13" s="122">
        <f t="shared" si="0"/>
        <v>10.94</v>
      </c>
      <c r="T13" s="122">
        <f t="shared" si="0"/>
        <v>0</v>
      </c>
      <c r="U13" s="125"/>
      <c r="V13" s="127">
        <v>10.72</v>
      </c>
      <c r="W13" s="106" t="s">
        <v>146</v>
      </c>
      <c r="X13" s="106"/>
      <c r="Y13" s="106"/>
      <c r="Z13" s="106"/>
    </row>
    <row r="14" spans="1:26" s="72" customFormat="1" ht="15.6" customHeight="1" x14ac:dyDescent="0.25">
      <c r="A14" s="75"/>
      <c r="B14" s="75"/>
      <c r="C14" s="75"/>
      <c r="D14" s="75"/>
      <c r="E14" s="74"/>
      <c r="F14" s="316"/>
      <c r="G14" s="317"/>
      <c r="H14" s="74"/>
      <c r="I14" s="74"/>
      <c r="J14" s="74"/>
      <c r="K14" s="74"/>
      <c r="L14" s="74"/>
      <c r="M14" s="74"/>
      <c r="N14" s="74"/>
      <c r="O14" s="325" t="s">
        <v>256</v>
      </c>
      <c r="P14" s="326"/>
      <c r="Q14" s="327"/>
      <c r="R14" s="325"/>
      <c r="S14" s="326"/>
      <c r="T14" s="327"/>
      <c r="U14" s="76"/>
      <c r="V14" s="74"/>
      <c r="W14" s="74"/>
      <c r="X14" s="74"/>
      <c r="Y14" s="74"/>
    </row>
    <row r="15" spans="1:26" ht="20.100000000000001" customHeight="1" x14ac:dyDescent="0.25">
      <c r="A15" s="318" t="s">
        <v>3</v>
      </c>
      <c r="B15" s="319"/>
      <c r="C15" s="319"/>
      <c r="D15" s="320"/>
      <c r="E15" s="312" t="s">
        <v>4</v>
      </c>
      <c r="F15" s="321" t="s">
        <v>5</v>
      </c>
      <c r="G15" s="323" t="s">
        <v>6</v>
      </c>
      <c r="H15" s="314" t="s">
        <v>7</v>
      </c>
      <c r="I15" s="312" t="s">
        <v>8</v>
      </c>
      <c r="J15" s="312" t="s">
        <v>9</v>
      </c>
      <c r="K15" s="312" t="s">
        <v>10</v>
      </c>
      <c r="L15" s="312" t="s">
        <v>11</v>
      </c>
      <c r="M15" s="312" t="s">
        <v>12</v>
      </c>
      <c r="N15" s="314" t="s">
        <v>86</v>
      </c>
      <c r="O15" s="308" t="s">
        <v>14</v>
      </c>
      <c r="P15" s="310" t="s">
        <v>15</v>
      </c>
      <c r="Q15" s="310" t="s">
        <v>87</v>
      </c>
      <c r="R15" s="308" t="s">
        <v>14</v>
      </c>
      <c r="S15" s="310" t="s">
        <v>15</v>
      </c>
      <c r="T15" s="310" t="s">
        <v>87</v>
      </c>
      <c r="U15" s="310" t="s">
        <v>16</v>
      </c>
      <c r="V15" s="106"/>
      <c r="W15" s="106"/>
      <c r="X15" s="106"/>
      <c r="Y15" s="106"/>
      <c r="Z15" s="106"/>
    </row>
    <row r="16" spans="1:26" ht="15" customHeight="1" x14ac:dyDescent="0.25">
      <c r="A16" s="130" t="s">
        <v>17</v>
      </c>
      <c r="B16" s="131" t="s">
        <v>88</v>
      </c>
      <c r="C16" s="132" t="s">
        <v>89</v>
      </c>
      <c r="D16" s="133" t="s">
        <v>90</v>
      </c>
      <c r="E16" s="313"/>
      <c r="F16" s="322"/>
      <c r="G16" s="324"/>
      <c r="H16" s="315"/>
      <c r="I16" s="313"/>
      <c r="J16" s="313"/>
      <c r="K16" s="313"/>
      <c r="L16" s="313"/>
      <c r="M16" s="313"/>
      <c r="N16" s="315"/>
      <c r="O16" s="309"/>
      <c r="P16" s="311"/>
      <c r="Q16" s="311"/>
      <c r="R16" s="309"/>
      <c r="S16" s="311"/>
      <c r="T16" s="311"/>
      <c r="U16" s="311"/>
      <c r="V16" s="106"/>
      <c r="W16" s="106"/>
      <c r="X16" s="106"/>
      <c r="Y16" s="106"/>
      <c r="Z16" s="106"/>
    </row>
    <row r="17" spans="1:26" ht="20.100000000000001" customHeight="1" x14ac:dyDescent="0.25">
      <c r="A17" s="134">
        <v>6</v>
      </c>
      <c r="B17" s="130"/>
      <c r="C17" s="130"/>
      <c r="D17" s="133">
        <v>2</v>
      </c>
      <c r="E17" s="112">
        <v>25</v>
      </c>
      <c r="F17" s="113" t="s">
        <v>74</v>
      </c>
      <c r="G17" s="114" t="s">
        <v>73</v>
      </c>
      <c r="H17" s="115">
        <v>25412</v>
      </c>
      <c r="I17" s="116">
        <f t="shared" ref="I17:I25" si="1">IF(COUNT(H17)=0,"---",42798-H17)</f>
        <v>17386</v>
      </c>
      <c r="J17" s="117" t="s">
        <v>72</v>
      </c>
      <c r="K17" s="118" t="s">
        <v>45</v>
      </c>
      <c r="L17" s="118" t="s">
        <v>44</v>
      </c>
      <c r="M17" s="119">
        <v>1</v>
      </c>
      <c r="N17" s="120">
        <v>0.89280000000000004</v>
      </c>
      <c r="O17" s="121">
        <v>11.5</v>
      </c>
      <c r="P17" s="122">
        <f t="shared" ref="P17:P25" si="2">O17*M17</f>
        <v>11.5</v>
      </c>
      <c r="Q17" s="122">
        <f t="shared" ref="Q17:Q25" si="3">P17*N17</f>
        <v>10.267200000000001</v>
      </c>
      <c r="R17" s="121"/>
      <c r="S17" s="122">
        <f t="shared" ref="S17:S25" si="4">R17*M17</f>
        <v>0</v>
      </c>
      <c r="T17" s="122">
        <f t="shared" ref="T17:T25" si="5">S17*N17</f>
        <v>0</v>
      </c>
      <c r="U17" s="125" t="s">
        <v>38</v>
      </c>
      <c r="V17" s="128">
        <v>11.25</v>
      </c>
      <c r="W17" s="106" t="s">
        <v>146</v>
      </c>
      <c r="X17" s="106"/>
      <c r="Y17" s="106"/>
      <c r="Z17" s="106"/>
    </row>
    <row r="18" spans="1:26" ht="20.100000000000001" customHeight="1" x14ac:dyDescent="0.25">
      <c r="A18" s="134">
        <v>7</v>
      </c>
      <c r="B18" s="130"/>
      <c r="C18" s="130"/>
      <c r="D18" s="130"/>
      <c r="E18" s="112">
        <v>5</v>
      </c>
      <c r="F18" s="113" t="s">
        <v>152</v>
      </c>
      <c r="G18" s="114" t="s">
        <v>153</v>
      </c>
      <c r="H18" s="115">
        <v>33170</v>
      </c>
      <c r="I18" s="116">
        <f t="shared" si="1"/>
        <v>9628</v>
      </c>
      <c r="J18" s="117" t="s">
        <v>20</v>
      </c>
      <c r="K18" s="118" t="s">
        <v>59</v>
      </c>
      <c r="L18" s="118" t="s">
        <v>58</v>
      </c>
      <c r="M18" s="119">
        <v>1</v>
      </c>
      <c r="N18" s="120"/>
      <c r="O18" s="121">
        <v>11.86</v>
      </c>
      <c r="P18" s="122">
        <f t="shared" si="2"/>
        <v>11.86</v>
      </c>
      <c r="Q18" s="122">
        <f t="shared" si="3"/>
        <v>0</v>
      </c>
      <c r="R18" s="121"/>
      <c r="S18" s="122">
        <f t="shared" si="4"/>
        <v>0</v>
      </c>
      <c r="T18" s="122">
        <f t="shared" si="5"/>
        <v>0</v>
      </c>
      <c r="U18" s="125"/>
      <c r="V18" s="106"/>
      <c r="W18" s="106"/>
      <c r="X18" s="106"/>
      <c r="Y18" s="106"/>
      <c r="Z18" s="106"/>
    </row>
    <row r="19" spans="1:26" ht="20.100000000000001" customHeight="1" x14ac:dyDescent="0.25">
      <c r="A19" s="134">
        <v>8</v>
      </c>
      <c r="B19" s="130"/>
      <c r="C19" s="130"/>
      <c r="D19" s="130"/>
      <c r="E19" s="112">
        <v>20</v>
      </c>
      <c r="F19" s="113" t="s">
        <v>76</v>
      </c>
      <c r="G19" s="114" t="s">
        <v>75</v>
      </c>
      <c r="H19" s="115">
        <v>34016</v>
      </c>
      <c r="I19" s="116">
        <f t="shared" si="1"/>
        <v>8782</v>
      </c>
      <c r="J19" s="117" t="s">
        <v>49</v>
      </c>
      <c r="K19" s="118" t="s">
        <v>29</v>
      </c>
      <c r="L19" s="118" t="s">
        <v>30</v>
      </c>
      <c r="M19" s="119">
        <v>1</v>
      </c>
      <c r="N19" s="120"/>
      <c r="O19" s="121">
        <v>13.03</v>
      </c>
      <c r="P19" s="122">
        <f t="shared" si="2"/>
        <v>13.03</v>
      </c>
      <c r="Q19" s="122">
        <f t="shared" si="3"/>
        <v>0</v>
      </c>
      <c r="R19" s="121"/>
      <c r="S19" s="122">
        <f t="shared" si="4"/>
        <v>0</v>
      </c>
      <c r="T19" s="122">
        <f t="shared" si="5"/>
        <v>0</v>
      </c>
      <c r="U19" s="125" t="s">
        <v>38</v>
      </c>
      <c r="V19" s="106"/>
      <c r="W19" s="106" t="s">
        <v>146</v>
      </c>
      <c r="X19" s="106"/>
      <c r="Y19" s="106"/>
      <c r="Z19" s="106"/>
    </row>
    <row r="20" spans="1:26" ht="20.100000000000001" customHeight="1" x14ac:dyDescent="0.25">
      <c r="A20" s="134">
        <v>9</v>
      </c>
      <c r="B20" s="130"/>
      <c r="C20" s="130"/>
      <c r="D20" s="133">
        <v>5</v>
      </c>
      <c r="E20" s="112">
        <v>26</v>
      </c>
      <c r="F20" s="113" t="s">
        <v>54</v>
      </c>
      <c r="G20" s="114" t="s">
        <v>53</v>
      </c>
      <c r="H20" s="115">
        <v>26875</v>
      </c>
      <c r="I20" s="116">
        <f t="shared" si="1"/>
        <v>15923</v>
      </c>
      <c r="J20" s="117" t="s">
        <v>20</v>
      </c>
      <c r="K20" s="118" t="s">
        <v>45</v>
      </c>
      <c r="L20" s="118" t="s">
        <v>44</v>
      </c>
      <c r="M20" s="119">
        <v>1</v>
      </c>
      <c r="N20" s="120">
        <v>0.93269999999999997</v>
      </c>
      <c r="O20" s="121">
        <v>13.24</v>
      </c>
      <c r="P20" s="122">
        <f t="shared" si="2"/>
        <v>13.24</v>
      </c>
      <c r="Q20" s="122">
        <f t="shared" si="3"/>
        <v>12.348948</v>
      </c>
      <c r="R20" s="121"/>
      <c r="S20" s="122">
        <f t="shared" si="4"/>
        <v>0</v>
      </c>
      <c r="T20" s="122">
        <f t="shared" si="5"/>
        <v>0</v>
      </c>
      <c r="U20" s="125" t="s">
        <v>38</v>
      </c>
      <c r="V20" s="126"/>
      <c r="W20" s="106"/>
      <c r="X20" s="106"/>
      <c r="Y20" s="106"/>
      <c r="Z20" s="106"/>
    </row>
    <row r="21" spans="1:26" ht="19.5" customHeight="1" x14ac:dyDescent="0.25">
      <c r="A21" s="134">
        <v>10</v>
      </c>
      <c r="B21" s="130"/>
      <c r="C21" s="130"/>
      <c r="D21" s="130"/>
      <c r="E21" s="112">
        <v>77</v>
      </c>
      <c r="F21" s="113" t="s">
        <v>62</v>
      </c>
      <c r="G21" s="114" t="s">
        <v>61</v>
      </c>
      <c r="H21" s="115">
        <v>35293</v>
      </c>
      <c r="I21" s="116">
        <f t="shared" si="1"/>
        <v>7505</v>
      </c>
      <c r="J21" s="117" t="s">
        <v>20</v>
      </c>
      <c r="K21" s="118" t="s">
        <v>55</v>
      </c>
      <c r="L21" s="118" t="s">
        <v>30</v>
      </c>
      <c r="M21" s="119">
        <v>1</v>
      </c>
      <c r="N21" s="120"/>
      <c r="O21" s="121">
        <v>13.54</v>
      </c>
      <c r="P21" s="122">
        <f t="shared" si="2"/>
        <v>13.54</v>
      </c>
      <c r="Q21" s="122">
        <f t="shared" si="3"/>
        <v>0</v>
      </c>
      <c r="R21" s="121"/>
      <c r="S21" s="122">
        <f t="shared" si="4"/>
        <v>0</v>
      </c>
      <c r="T21" s="122">
        <f t="shared" si="5"/>
        <v>0</v>
      </c>
      <c r="U21" s="125"/>
      <c r="V21" s="128">
        <v>13.67</v>
      </c>
      <c r="W21" s="106" t="s">
        <v>146</v>
      </c>
      <c r="X21" s="106"/>
      <c r="Y21" s="106"/>
      <c r="Z21" s="106"/>
    </row>
    <row r="22" spans="1:26" ht="20.100000000000001" customHeight="1" x14ac:dyDescent="0.25">
      <c r="A22" s="134">
        <v>11</v>
      </c>
      <c r="B22" s="130"/>
      <c r="C22" s="130"/>
      <c r="D22" s="133">
        <v>4</v>
      </c>
      <c r="E22" s="112">
        <v>17</v>
      </c>
      <c r="F22" s="113" t="s">
        <v>154</v>
      </c>
      <c r="G22" s="114" t="s">
        <v>155</v>
      </c>
      <c r="H22" s="115">
        <v>25062</v>
      </c>
      <c r="I22" s="116">
        <f t="shared" si="1"/>
        <v>17736</v>
      </c>
      <c r="J22" s="117" t="s">
        <v>40</v>
      </c>
      <c r="K22" s="118" t="s">
        <v>29</v>
      </c>
      <c r="L22" s="118" t="s">
        <v>30</v>
      </c>
      <c r="M22" s="119">
        <v>1</v>
      </c>
      <c r="N22" s="120">
        <v>0.88339999999999996</v>
      </c>
      <c r="O22" s="121">
        <v>13.82</v>
      </c>
      <c r="P22" s="122">
        <f t="shared" si="2"/>
        <v>13.82</v>
      </c>
      <c r="Q22" s="122">
        <f t="shared" si="3"/>
        <v>12.208587999999999</v>
      </c>
      <c r="R22" s="121"/>
      <c r="S22" s="122">
        <f t="shared" si="4"/>
        <v>0</v>
      </c>
      <c r="T22" s="122">
        <f t="shared" si="5"/>
        <v>0</v>
      </c>
      <c r="U22" s="125" t="s">
        <v>38</v>
      </c>
      <c r="V22" s="129">
        <v>14.47</v>
      </c>
      <c r="W22" s="106"/>
      <c r="X22" s="106"/>
      <c r="Y22" s="106"/>
      <c r="Z22" s="106"/>
    </row>
    <row r="23" spans="1:26" ht="20.100000000000001" customHeight="1" x14ac:dyDescent="0.25">
      <c r="A23" s="134">
        <v>12</v>
      </c>
      <c r="B23" s="130"/>
      <c r="C23" s="130"/>
      <c r="D23" s="133">
        <v>3</v>
      </c>
      <c r="E23" s="112">
        <v>22</v>
      </c>
      <c r="F23" s="113" t="s">
        <v>156</v>
      </c>
      <c r="G23" s="114" t="s">
        <v>157</v>
      </c>
      <c r="H23" s="115">
        <v>22537</v>
      </c>
      <c r="I23" s="116">
        <f t="shared" si="1"/>
        <v>20261</v>
      </c>
      <c r="J23" s="117" t="s">
        <v>20</v>
      </c>
      <c r="K23" s="118" t="s">
        <v>45</v>
      </c>
      <c r="L23" s="118" t="s">
        <v>44</v>
      </c>
      <c r="M23" s="119">
        <v>1</v>
      </c>
      <c r="N23" s="120">
        <v>0.82189999999999996</v>
      </c>
      <c r="O23" s="121">
        <v>14.61</v>
      </c>
      <c r="P23" s="122">
        <f t="shared" si="2"/>
        <v>14.61</v>
      </c>
      <c r="Q23" s="122">
        <f t="shared" si="3"/>
        <v>12.007959</v>
      </c>
      <c r="R23" s="121"/>
      <c r="S23" s="122">
        <f t="shared" si="4"/>
        <v>0</v>
      </c>
      <c r="T23" s="122">
        <f t="shared" si="5"/>
        <v>0</v>
      </c>
      <c r="U23" s="125" t="s">
        <v>38</v>
      </c>
      <c r="V23" s="129">
        <v>14.87</v>
      </c>
      <c r="W23" s="106"/>
      <c r="X23" s="106"/>
      <c r="Y23" s="106"/>
      <c r="Z23" s="106"/>
    </row>
    <row r="24" spans="1:26" ht="20.100000000000001" customHeight="1" x14ac:dyDescent="0.25">
      <c r="A24" s="134">
        <v>13</v>
      </c>
      <c r="B24" s="130"/>
      <c r="C24" s="130"/>
      <c r="D24" s="133">
        <v>6</v>
      </c>
      <c r="E24" s="112">
        <v>7</v>
      </c>
      <c r="F24" s="113" t="s">
        <v>60</v>
      </c>
      <c r="G24" s="114" t="s">
        <v>56</v>
      </c>
      <c r="H24" s="115">
        <v>28028</v>
      </c>
      <c r="I24" s="116">
        <f t="shared" si="1"/>
        <v>14770</v>
      </c>
      <c r="J24" s="117" t="s">
        <v>20</v>
      </c>
      <c r="K24" s="118" t="s">
        <v>59</v>
      </c>
      <c r="L24" s="118" t="s">
        <v>58</v>
      </c>
      <c r="M24" s="119">
        <v>1</v>
      </c>
      <c r="N24" s="120">
        <v>0.96430000000000005</v>
      </c>
      <c r="O24" s="121">
        <v>14.67</v>
      </c>
      <c r="P24" s="122">
        <f t="shared" si="2"/>
        <v>14.67</v>
      </c>
      <c r="Q24" s="122">
        <f t="shared" si="3"/>
        <v>14.146281</v>
      </c>
      <c r="R24" s="121"/>
      <c r="S24" s="122">
        <f t="shared" si="4"/>
        <v>0</v>
      </c>
      <c r="T24" s="122">
        <f t="shared" si="5"/>
        <v>0</v>
      </c>
      <c r="U24" s="125"/>
      <c r="V24" s="106">
        <v>15.03</v>
      </c>
      <c r="W24" s="106"/>
      <c r="X24" s="106"/>
      <c r="Y24" s="106"/>
      <c r="Z24" s="106"/>
    </row>
    <row r="25" spans="1:26" ht="20.100000000000001" customHeight="1" x14ac:dyDescent="0.25">
      <c r="A25" s="134">
        <v>14</v>
      </c>
      <c r="B25" s="130"/>
      <c r="C25" s="130"/>
      <c r="D25" s="133">
        <v>7</v>
      </c>
      <c r="E25" s="112">
        <v>14</v>
      </c>
      <c r="F25" s="113" t="s">
        <v>158</v>
      </c>
      <c r="G25" s="114" t="s">
        <v>159</v>
      </c>
      <c r="H25" s="115">
        <v>24823</v>
      </c>
      <c r="I25" s="116">
        <f t="shared" si="1"/>
        <v>17975</v>
      </c>
      <c r="J25" s="117" t="s">
        <v>28</v>
      </c>
      <c r="K25" s="118" t="s">
        <v>29</v>
      </c>
      <c r="L25" s="118" t="s">
        <v>30</v>
      </c>
      <c r="M25" s="119">
        <v>1</v>
      </c>
      <c r="N25" s="120">
        <v>0.87390000000000001</v>
      </c>
      <c r="O25" s="121">
        <v>16.510000000000002</v>
      </c>
      <c r="P25" s="122">
        <f t="shared" si="2"/>
        <v>16.510000000000002</v>
      </c>
      <c r="Q25" s="122">
        <f t="shared" si="3"/>
        <v>14.428089000000002</v>
      </c>
      <c r="R25" s="121"/>
      <c r="S25" s="122">
        <f t="shared" si="4"/>
        <v>0</v>
      </c>
      <c r="T25" s="122">
        <f t="shared" si="5"/>
        <v>0</v>
      </c>
      <c r="U25" s="125" t="s">
        <v>160</v>
      </c>
      <c r="V25" s="128">
        <v>17.36</v>
      </c>
      <c r="W25" s="106"/>
      <c r="X25" s="106"/>
      <c r="Y25" s="106"/>
      <c r="Z25" s="106"/>
    </row>
    <row r="26" spans="1:26" ht="15.6" customHeight="1" x14ac:dyDescent="0.25">
      <c r="A26" s="134"/>
      <c r="B26" s="130"/>
      <c r="C26" s="130"/>
      <c r="D26" s="133"/>
      <c r="E26" s="112">
        <v>64</v>
      </c>
      <c r="F26" s="113" t="s">
        <v>161</v>
      </c>
      <c r="G26" s="114" t="s">
        <v>66</v>
      </c>
      <c r="H26" s="115">
        <v>17455</v>
      </c>
      <c r="I26" s="116">
        <f t="shared" ref="I26:I31" si="6">IF(COUNT(H26)=0,"---",42798-H26)</f>
        <v>25343</v>
      </c>
      <c r="J26" s="117" t="s">
        <v>20</v>
      </c>
      <c r="K26" s="118" t="s">
        <v>65</v>
      </c>
      <c r="L26" s="118" t="s">
        <v>64</v>
      </c>
      <c r="M26" s="119">
        <v>1</v>
      </c>
      <c r="N26" s="120">
        <v>0.72250000000000003</v>
      </c>
      <c r="O26" s="121" t="s">
        <v>39</v>
      </c>
      <c r="P26" s="122"/>
      <c r="Q26" s="122"/>
      <c r="R26" s="121"/>
      <c r="S26" s="122">
        <f t="shared" ref="S26:T31" si="7">R26*M26</f>
        <v>0</v>
      </c>
      <c r="T26" s="122">
        <f t="shared" si="7"/>
        <v>0</v>
      </c>
      <c r="U26" s="125" t="s">
        <v>104</v>
      </c>
      <c r="V26" s="126"/>
      <c r="W26" s="106"/>
      <c r="X26" s="106"/>
      <c r="Y26" s="106"/>
      <c r="Z26" s="106"/>
    </row>
    <row r="27" spans="1:26" ht="15.6" customHeight="1" x14ac:dyDescent="0.25">
      <c r="A27" s="134"/>
      <c r="B27" s="130"/>
      <c r="C27" s="130"/>
      <c r="D27" s="133"/>
      <c r="E27" s="112">
        <v>73</v>
      </c>
      <c r="F27" s="113" t="s">
        <v>158</v>
      </c>
      <c r="G27" s="114" t="s">
        <v>162</v>
      </c>
      <c r="H27" s="115">
        <v>24324</v>
      </c>
      <c r="I27" s="116">
        <f t="shared" si="6"/>
        <v>18474</v>
      </c>
      <c r="J27" s="117" t="s">
        <v>20</v>
      </c>
      <c r="K27" s="118" t="s">
        <v>110</v>
      </c>
      <c r="L27" s="118" t="s">
        <v>111</v>
      </c>
      <c r="M27" s="119">
        <v>1</v>
      </c>
      <c r="N27" s="120">
        <v>0.86450000000000005</v>
      </c>
      <c r="O27" s="121" t="s">
        <v>39</v>
      </c>
      <c r="P27" s="122"/>
      <c r="Q27" s="122"/>
      <c r="R27" s="121"/>
      <c r="S27" s="122">
        <f t="shared" si="7"/>
        <v>0</v>
      </c>
      <c r="T27" s="122">
        <f t="shared" si="7"/>
        <v>0</v>
      </c>
      <c r="U27" s="125"/>
      <c r="V27" s="127"/>
      <c r="W27" s="106"/>
      <c r="X27" s="106"/>
      <c r="Y27" s="106"/>
      <c r="Z27" s="106"/>
    </row>
    <row r="28" spans="1:26" ht="15.6" customHeight="1" x14ac:dyDescent="0.25">
      <c r="A28" s="134"/>
      <c r="B28" s="130"/>
      <c r="C28" s="130"/>
      <c r="D28" s="133"/>
      <c r="E28" s="112">
        <v>35</v>
      </c>
      <c r="F28" s="113" t="s">
        <v>163</v>
      </c>
      <c r="G28" s="114" t="s">
        <v>164</v>
      </c>
      <c r="H28" s="115">
        <v>23278</v>
      </c>
      <c r="I28" s="116">
        <f t="shared" si="6"/>
        <v>19520</v>
      </c>
      <c r="J28" s="117" t="s">
        <v>49</v>
      </c>
      <c r="K28" s="118" t="s">
        <v>55</v>
      </c>
      <c r="L28" s="118" t="s">
        <v>30</v>
      </c>
      <c r="M28" s="119">
        <v>1</v>
      </c>
      <c r="N28" s="120">
        <v>0.81420000000000003</v>
      </c>
      <c r="O28" s="121" t="s">
        <v>39</v>
      </c>
      <c r="P28" s="122"/>
      <c r="Q28" s="122"/>
      <c r="R28" s="121"/>
      <c r="S28" s="122">
        <f t="shared" si="7"/>
        <v>0</v>
      </c>
      <c r="T28" s="122">
        <f t="shared" si="7"/>
        <v>0</v>
      </c>
      <c r="U28" s="125"/>
      <c r="V28" s="127"/>
      <c r="W28" s="106"/>
      <c r="X28" s="106"/>
      <c r="Y28" s="106"/>
      <c r="Z28" s="106"/>
    </row>
    <row r="29" spans="1:26" ht="15.6" customHeight="1" x14ac:dyDescent="0.25">
      <c r="A29" s="134"/>
      <c r="B29" s="130"/>
      <c r="C29" s="130"/>
      <c r="D29" s="133"/>
      <c r="E29" s="112">
        <v>37</v>
      </c>
      <c r="F29" s="113" t="s">
        <v>165</v>
      </c>
      <c r="G29" s="114" t="s">
        <v>166</v>
      </c>
      <c r="H29" s="115">
        <v>22159</v>
      </c>
      <c r="I29" s="116">
        <f t="shared" si="6"/>
        <v>20639</v>
      </c>
      <c r="J29" s="117" t="s">
        <v>49</v>
      </c>
      <c r="K29" s="118" t="s">
        <v>55</v>
      </c>
      <c r="L29" s="118" t="s">
        <v>30</v>
      </c>
      <c r="M29" s="119">
        <v>1</v>
      </c>
      <c r="N29" s="120">
        <v>0.81420000000000003</v>
      </c>
      <c r="O29" s="121" t="s">
        <v>39</v>
      </c>
      <c r="P29" s="122"/>
      <c r="Q29" s="122"/>
      <c r="R29" s="121"/>
      <c r="S29" s="122">
        <f t="shared" si="7"/>
        <v>0</v>
      </c>
      <c r="T29" s="122">
        <f t="shared" si="7"/>
        <v>0</v>
      </c>
      <c r="U29" s="125"/>
      <c r="V29" s="106"/>
      <c r="W29" s="106"/>
      <c r="X29" s="106"/>
      <c r="Y29" s="106"/>
      <c r="Z29" s="106"/>
    </row>
    <row r="30" spans="1:26" ht="15.6" customHeight="1" x14ac:dyDescent="0.25">
      <c r="A30" s="134"/>
      <c r="B30" s="130"/>
      <c r="C30" s="130"/>
      <c r="D30" s="133"/>
      <c r="E30" s="112">
        <v>19</v>
      </c>
      <c r="F30" s="113" t="s">
        <v>167</v>
      </c>
      <c r="G30" s="114" t="s">
        <v>168</v>
      </c>
      <c r="H30" s="115">
        <v>27004</v>
      </c>
      <c r="I30" s="116">
        <f t="shared" si="6"/>
        <v>15794</v>
      </c>
      <c r="J30" s="117" t="s">
        <v>103</v>
      </c>
      <c r="K30" s="118" t="s">
        <v>29</v>
      </c>
      <c r="L30" s="118" t="s">
        <v>30</v>
      </c>
      <c r="M30" s="119">
        <v>0.95</v>
      </c>
      <c r="N30" s="120">
        <v>0.93269999999999997</v>
      </c>
      <c r="O30" s="121" t="s">
        <v>39</v>
      </c>
      <c r="P30" s="122"/>
      <c r="Q30" s="122"/>
      <c r="R30" s="121"/>
      <c r="S30" s="122">
        <f t="shared" si="7"/>
        <v>0</v>
      </c>
      <c r="T30" s="122">
        <f t="shared" si="7"/>
        <v>0</v>
      </c>
      <c r="U30" s="125" t="s">
        <v>38</v>
      </c>
      <c r="V30" s="128">
        <v>15.59</v>
      </c>
      <c r="W30" s="106"/>
      <c r="X30" s="106"/>
      <c r="Y30" s="106"/>
      <c r="Z30" s="106"/>
    </row>
    <row r="31" spans="1:26" ht="15.6" customHeight="1" x14ac:dyDescent="0.25">
      <c r="A31" s="134"/>
      <c r="B31" s="130"/>
      <c r="C31" s="130"/>
      <c r="D31" s="133"/>
      <c r="E31" s="112">
        <v>46</v>
      </c>
      <c r="F31" s="113" t="s">
        <v>169</v>
      </c>
      <c r="G31" s="114" t="s">
        <v>170</v>
      </c>
      <c r="H31" s="115">
        <v>21577</v>
      </c>
      <c r="I31" s="116">
        <f t="shared" si="6"/>
        <v>21221</v>
      </c>
      <c r="J31" s="117" t="s">
        <v>20</v>
      </c>
      <c r="K31" s="118" t="s">
        <v>55</v>
      </c>
      <c r="L31" s="118" t="s">
        <v>30</v>
      </c>
      <c r="M31" s="119">
        <v>1</v>
      </c>
      <c r="N31" s="120">
        <v>0.79869999999999997</v>
      </c>
      <c r="O31" s="121" t="s">
        <v>39</v>
      </c>
      <c r="P31" s="122"/>
      <c r="Q31" s="122"/>
      <c r="R31" s="121"/>
      <c r="S31" s="122">
        <f t="shared" si="7"/>
        <v>0</v>
      </c>
      <c r="T31" s="122">
        <f t="shared" si="7"/>
        <v>0</v>
      </c>
      <c r="U31" s="125"/>
      <c r="V31" s="126"/>
      <c r="W31" s="106"/>
      <c r="X31" s="106"/>
      <c r="Y31" s="106"/>
      <c r="Z31" s="106"/>
    </row>
  </sheetData>
  <sortState ref="A9:Z13">
    <sortCondition ref="S9:S13"/>
  </sortState>
  <mergeCells count="40">
    <mergeCell ref="O14:Q14"/>
    <mergeCell ref="R14:T14"/>
    <mergeCell ref="N7:N8"/>
    <mergeCell ref="F6:G6"/>
    <mergeCell ref="A7:D7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U7:U8"/>
    <mergeCell ref="F14:G14"/>
    <mergeCell ref="A15:D15"/>
    <mergeCell ref="E15:E16"/>
    <mergeCell ref="F15:F16"/>
    <mergeCell ref="G15:G16"/>
    <mergeCell ref="H15:H16"/>
    <mergeCell ref="I15:I16"/>
    <mergeCell ref="J15:J16"/>
    <mergeCell ref="K15:K16"/>
    <mergeCell ref="O7:O8"/>
    <mergeCell ref="P7:P8"/>
    <mergeCell ref="Q7:Q8"/>
    <mergeCell ref="R7:R8"/>
    <mergeCell ref="S7:S8"/>
    <mergeCell ref="T7:T8"/>
    <mergeCell ref="R15:R16"/>
    <mergeCell ref="S15:S16"/>
    <mergeCell ref="T15:T16"/>
    <mergeCell ref="U15:U16"/>
    <mergeCell ref="L15:L16"/>
    <mergeCell ref="M15:M16"/>
    <mergeCell ref="N15:N16"/>
    <mergeCell ref="O15:O16"/>
    <mergeCell ref="P15:P16"/>
    <mergeCell ref="Q15:Q16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W19"/>
  <sheetViews>
    <sheetView showZeros="0" zoomScaleNormal="100" workbookViewId="0">
      <selection activeCell="P22" sqref="P22"/>
    </sheetView>
  </sheetViews>
  <sheetFormatPr defaultColWidth="8.88671875" defaultRowHeight="13.2" x14ac:dyDescent="0.25"/>
  <cols>
    <col min="1" max="1" width="5.33203125" style="47" customWidth="1"/>
    <col min="2" max="2" width="4.5546875" style="47" hidden="1" customWidth="1"/>
    <col min="3" max="3" width="10.5546875" style="47" customWidth="1"/>
    <col min="4" max="4" width="12.44140625" style="47" customWidth="1"/>
    <col min="5" max="5" width="9" style="47" customWidth="1"/>
    <col min="6" max="6" width="5" style="47" customWidth="1"/>
    <col min="7" max="7" width="4" style="47" customWidth="1"/>
    <col min="8" max="9" width="7.6640625" style="47" customWidth="1"/>
    <col min="10" max="10" width="4.44140625" style="47" customWidth="1"/>
    <col min="11" max="17" width="4.6640625" style="47" customWidth="1"/>
    <col min="18" max="18" width="6.88671875" style="47" customWidth="1"/>
    <col min="19" max="19" width="6.5546875" style="47" customWidth="1"/>
    <col min="20" max="23" width="9.5546875" style="47" customWidth="1"/>
    <col min="24" max="16384" width="8.88671875" style="47"/>
  </cols>
  <sheetData>
    <row r="1" spans="1:23" ht="20.25" customHeight="1" x14ac:dyDescent="0.35">
      <c r="A1" s="70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23" ht="13.2" customHeight="1" x14ac:dyDescent="0.25">
      <c r="C2" s="68" t="s">
        <v>1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23" ht="12.75" customHeight="1" x14ac:dyDescent="0.25">
      <c r="B3" s="68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spans="1:23" ht="20.100000000000001" customHeight="1" x14ac:dyDescent="0.25">
      <c r="A4" s="48"/>
      <c r="B4" s="48"/>
      <c r="C4" s="66" t="s">
        <v>82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</row>
    <row r="5" spans="1:23" ht="2.1" customHeight="1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</row>
    <row r="6" spans="1:23" ht="20.100000000000001" customHeight="1" x14ac:dyDescent="0.25">
      <c r="A6" s="65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64"/>
      <c r="S6" s="64"/>
      <c r="T6" s="48"/>
      <c r="U6" s="48"/>
      <c r="V6" s="48"/>
      <c r="W6" s="48"/>
    </row>
    <row r="7" spans="1:23" ht="20.100000000000001" customHeight="1" x14ac:dyDescent="0.25">
      <c r="A7" s="436" t="s">
        <v>3</v>
      </c>
      <c r="B7" s="438" t="s">
        <v>4</v>
      </c>
      <c r="C7" s="440" t="s">
        <v>5</v>
      </c>
      <c r="D7" s="442" t="s">
        <v>6</v>
      </c>
      <c r="E7" s="444" t="s">
        <v>7</v>
      </c>
      <c r="F7" s="434" t="s">
        <v>8</v>
      </c>
      <c r="G7" s="434" t="s">
        <v>9</v>
      </c>
      <c r="H7" s="434" t="s">
        <v>10</v>
      </c>
      <c r="I7" s="372" t="s">
        <v>11</v>
      </c>
      <c r="J7" s="434" t="s">
        <v>12</v>
      </c>
      <c r="K7" s="448" t="s">
        <v>81</v>
      </c>
      <c r="L7" s="448"/>
      <c r="M7" s="448"/>
      <c r="N7" s="448"/>
      <c r="O7" s="448"/>
      <c r="P7" s="448"/>
      <c r="Q7" s="448"/>
      <c r="R7" s="449" t="s">
        <v>14</v>
      </c>
      <c r="S7" s="448" t="s">
        <v>15</v>
      </c>
      <c r="T7" s="446" t="s">
        <v>16</v>
      </c>
      <c r="U7" s="48"/>
      <c r="V7" s="48"/>
      <c r="W7" s="48"/>
    </row>
    <row r="8" spans="1:23" ht="15" customHeight="1" x14ac:dyDescent="0.25">
      <c r="A8" s="437"/>
      <c r="B8" s="439"/>
      <c r="C8" s="441"/>
      <c r="D8" s="443"/>
      <c r="E8" s="445"/>
      <c r="F8" s="435"/>
      <c r="G8" s="435"/>
      <c r="H8" s="435"/>
      <c r="I8" s="365"/>
      <c r="J8" s="435"/>
      <c r="K8" s="63">
        <v>1</v>
      </c>
      <c r="L8" s="63">
        <v>2</v>
      </c>
      <c r="M8" s="63">
        <v>3</v>
      </c>
      <c r="N8" s="63" t="s">
        <v>80</v>
      </c>
      <c r="O8" s="63">
        <v>4</v>
      </c>
      <c r="P8" s="63">
        <v>5</v>
      </c>
      <c r="Q8" s="63">
        <v>6</v>
      </c>
      <c r="R8" s="449"/>
      <c r="S8" s="448"/>
      <c r="T8" s="447"/>
      <c r="U8" s="48"/>
      <c r="V8" s="48"/>
      <c r="W8" s="48"/>
    </row>
    <row r="9" spans="1:23" ht="20.100000000000001" customHeight="1" x14ac:dyDescent="0.25">
      <c r="A9" s="62">
        <v>1</v>
      </c>
      <c r="B9" s="61">
        <v>1</v>
      </c>
      <c r="C9" s="60" t="s">
        <v>79</v>
      </c>
      <c r="D9" s="59" t="s">
        <v>78</v>
      </c>
      <c r="E9" s="58">
        <v>31002</v>
      </c>
      <c r="F9" s="57">
        <f t="shared" ref="F9:F19" si="0">IF(COUNT(E9)=0,"---",42798-E9)</f>
        <v>11796</v>
      </c>
      <c r="G9" s="56" t="s">
        <v>49</v>
      </c>
      <c r="H9" s="55" t="s">
        <v>77</v>
      </c>
      <c r="I9" s="55" t="s">
        <v>30</v>
      </c>
      <c r="J9" s="54">
        <v>1</v>
      </c>
      <c r="K9" s="52">
        <v>5.8</v>
      </c>
      <c r="L9" s="52">
        <v>6.52</v>
      </c>
      <c r="M9" s="52" t="s">
        <v>63</v>
      </c>
      <c r="N9" s="53">
        <v>8</v>
      </c>
      <c r="O9" s="52">
        <v>6.4</v>
      </c>
      <c r="P9" s="52">
        <v>6.75</v>
      </c>
      <c r="Q9" s="52">
        <v>6.72</v>
      </c>
      <c r="R9" s="51">
        <f t="shared" ref="R9:R16" si="1">MAX(K9:M9,O9:Q9)</f>
        <v>6.75</v>
      </c>
      <c r="S9" s="50">
        <f t="shared" ref="S9:S16" si="2">R9*J9</f>
        <v>6.75</v>
      </c>
      <c r="T9" s="49"/>
      <c r="U9" s="48"/>
      <c r="V9" s="48"/>
      <c r="W9" s="48"/>
    </row>
    <row r="10" spans="1:23" ht="20.100000000000001" customHeight="1" x14ac:dyDescent="0.25">
      <c r="A10" s="62">
        <v>2</v>
      </c>
      <c r="B10" s="61">
        <v>20</v>
      </c>
      <c r="C10" s="60" t="s">
        <v>76</v>
      </c>
      <c r="D10" s="59" t="s">
        <v>75</v>
      </c>
      <c r="E10" s="58">
        <v>34016</v>
      </c>
      <c r="F10" s="57">
        <f t="shared" si="0"/>
        <v>8782</v>
      </c>
      <c r="G10" s="56" t="s">
        <v>49</v>
      </c>
      <c r="H10" s="55" t="s">
        <v>29</v>
      </c>
      <c r="I10" s="55" t="s">
        <v>30</v>
      </c>
      <c r="J10" s="54">
        <v>1</v>
      </c>
      <c r="K10" s="52">
        <v>5.84</v>
      </c>
      <c r="L10" s="52">
        <v>5.67</v>
      </c>
      <c r="M10" s="52">
        <v>5.64</v>
      </c>
      <c r="N10" s="53">
        <v>4</v>
      </c>
      <c r="O10" s="52">
        <v>5.41</v>
      </c>
      <c r="P10" s="52">
        <v>6.12</v>
      </c>
      <c r="Q10" s="52">
        <v>6.69</v>
      </c>
      <c r="R10" s="51">
        <f t="shared" si="1"/>
        <v>6.69</v>
      </c>
      <c r="S10" s="50">
        <f t="shared" si="2"/>
        <v>6.69</v>
      </c>
      <c r="T10" s="49" t="s">
        <v>38</v>
      </c>
      <c r="U10" s="48"/>
      <c r="V10" s="48"/>
      <c r="W10" s="48"/>
    </row>
    <row r="11" spans="1:23" ht="20.100000000000001" customHeight="1" x14ac:dyDescent="0.25">
      <c r="A11" s="62">
        <v>3</v>
      </c>
      <c r="B11" s="61">
        <v>25</v>
      </c>
      <c r="C11" s="60" t="s">
        <v>74</v>
      </c>
      <c r="D11" s="59" t="s">
        <v>73</v>
      </c>
      <c r="E11" s="58">
        <v>25412</v>
      </c>
      <c r="F11" s="57">
        <f t="shared" si="0"/>
        <v>17386</v>
      </c>
      <c r="G11" s="56" t="s">
        <v>72</v>
      </c>
      <c r="H11" s="55" t="s">
        <v>45</v>
      </c>
      <c r="I11" s="55" t="s">
        <v>44</v>
      </c>
      <c r="J11" s="54">
        <v>1</v>
      </c>
      <c r="K11" s="52">
        <v>6.34</v>
      </c>
      <c r="L11" s="52">
        <v>5.87</v>
      </c>
      <c r="M11" s="52" t="s">
        <v>63</v>
      </c>
      <c r="N11" s="53">
        <v>6</v>
      </c>
      <c r="O11" s="52">
        <v>6.34</v>
      </c>
      <c r="P11" s="52">
        <v>6.17</v>
      </c>
      <c r="Q11" s="52">
        <v>6.48</v>
      </c>
      <c r="R11" s="51">
        <f t="shared" si="1"/>
        <v>6.48</v>
      </c>
      <c r="S11" s="50">
        <f t="shared" si="2"/>
        <v>6.48</v>
      </c>
      <c r="T11" s="49" t="s">
        <v>38</v>
      </c>
      <c r="U11" s="48"/>
      <c r="V11" s="48"/>
      <c r="W11" s="48"/>
    </row>
    <row r="12" spans="1:23" ht="20.100000000000001" customHeight="1" x14ac:dyDescent="0.25">
      <c r="A12" s="62">
        <v>4</v>
      </c>
      <c r="B12" s="61">
        <v>3</v>
      </c>
      <c r="C12" s="60" t="s">
        <v>54</v>
      </c>
      <c r="D12" s="59" t="s">
        <v>71</v>
      </c>
      <c r="E12" s="58">
        <v>25938</v>
      </c>
      <c r="F12" s="57">
        <f t="shared" si="0"/>
        <v>16860</v>
      </c>
      <c r="G12" s="56" t="s">
        <v>49</v>
      </c>
      <c r="H12" s="55" t="s">
        <v>59</v>
      </c>
      <c r="I12" s="55" t="s">
        <v>58</v>
      </c>
      <c r="J12" s="54">
        <v>1</v>
      </c>
      <c r="K12" s="52">
        <v>6.12</v>
      </c>
      <c r="L12" s="52">
        <v>6.45</v>
      </c>
      <c r="M12" s="52">
        <v>5.51</v>
      </c>
      <c r="N12" s="53">
        <v>7</v>
      </c>
      <c r="O12" s="52">
        <v>5.6</v>
      </c>
      <c r="P12" s="52" t="s">
        <v>63</v>
      </c>
      <c r="Q12" s="52">
        <v>5.41</v>
      </c>
      <c r="R12" s="51">
        <f t="shared" si="1"/>
        <v>6.45</v>
      </c>
      <c r="S12" s="50">
        <f t="shared" si="2"/>
        <v>6.45</v>
      </c>
      <c r="T12" s="49"/>
      <c r="U12" s="48"/>
      <c r="V12" s="48"/>
      <c r="W12" s="48"/>
    </row>
    <row r="13" spans="1:23" ht="20.100000000000001" customHeight="1" x14ac:dyDescent="0.25">
      <c r="A13" s="62">
        <v>5</v>
      </c>
      <c r="B13" s="61">
        <v>50</v>
      </c>
      <c r="C13" s="60" t="s">
        <v>18</v>
      </c>
      <c r="D13" s="59" t="s">
        <v>19</v>
      </c>
      <c r="E13" s="58">
        <v>33373</v>
      </c>
      <c r="F13" s="57">
        <f t="shared" si="0"/>
        <v>9425</v>
      </c>
      <c r="G13" s="56" t="s">
        <v>20</v>
      </c>
      <c r="H13" s="55" t="s">
        <v>21</v>
      </c>
      <c r="I13" s="55" t="s">
        <v>22</v>
      </c>
      <c r="J13" s="54">
        <v>1</v>
      </c>
      <c r="K13" s="52" t="s">
        <v>70</v>
      </c>
      <c r="L13" s="52" t="s">
        <v>70</v>
      </c>
      <c r="M13" s="52">
        <v>6.1</v>
      </c>
      <c r="N13" s="53">
        <v>5</v>
      </c>
      <c r="O13" s="52">
        <v>6.2</v>
      </c>
      <c r="P13" s="52">
        <v>6.13</v>
      </c>
      <c r="Q13" s="52">
        <v>6.05</v>
      </c>
      <c r="R13" s="51">
        <f t="shared" si="1"/>
        <v>6.2</v>
      </c>
      <c r="S13" s="50">
        <f t="shared" si="2"/>
        <v>6.2</v>
      </c>
      <c r="T13" s="49" t="s">
        <v>25</v>
      </c>
      <c r="U13" s="48"/>
      <c r="V13" s="48"/>
      <c r="W13" s="48"/>
    </row>
    <row r="14" spans="1:23" ht="20.100000000000001" customHeight="1" x14ac:dyDescent="0.25">
      <c r="A14" s="62">
        <v>6</v>
      </c>
      <c r="B14" s="61">
        <v>29</v>
      </c>
      <c r="C14" s="60" t="s">
        <v>69</v>
      </c>
      <c r="D14" s="59" t="s">
        <v>68</v>
      </c>
      <c r="E14" s="58">
        <v>35111</v>
      </c>
      <c r="F14" s="57">
        <f t="shared" si="0"/>
        <v>7687</v>
      </c>
      <c r="G14" s="56" t="s">
        <v>20</v>
      </c>
      <c r="H14" s="55" t="s">
        <v>55</v>
      </c>
      <c r="I14" s="55" t="s">
        <v>30</v>
      </c>
      <c r="J14" s="54">
        <v>1</v>
      </c>
      <c r="K14" s="52">
        <v>4.8499999999999996</v>
      </c>
      <c r="L14" s="52">
        <v>5.67</v>
      </c>
      <c r="M14" s="52">
        <v>5.48</v>
      </c>
      <c r="N14" s="53">
        <v>3</v>
      </c>
      <c r="O14" s="52">
        <v>6.11</v>
      </c>
      <c r="P14" s="52">
        <v>5.48</v>
      </c>
      <c r="Q14" s="52">
        <v>5.71</v>
      </c>
      <c r="R14" s="51">
        <f t="shared" si="1"/>
        <v>6.11</v>
      </c>
      <c r="S14" s="50">
        <f t="shared" si="2"/>
        <v>6.11</v>
      </c>
      <c r="T14" s="49"/>
      <c r="U14" s="48"/>
      <c r="V14" s="48"/>
      <c r="W14" s="48"/>
    </row>
    <row r="15" spans="1:23" ht="20.100000000000001" customHeight="1" x14ac:dyDescent="0.25">
      <c r="A15" s="62">
        <v>7</v>
      </c>
      <c r="B15" s="61">
        <v>64</v>
      </c>
      <c r="C15" s="60" t="s">
        <v>67</v>
      </c>
      <c r="D15" s="59" t="s">
        <v>66</v>
      </c>
      <c r="E15" s="58">
        <v>17455</v>
      </c>
      <c r="F15" s="57">
        <f t="shared" si="0"/>
        <v>25343</v>
      </c>
      <c r="G15" s="56" t="s">
        <v>49</v>
      </c>
      <c r="H15" s="55" t="s">
        <v>65</v>
      </c>
      <c r="I15" s="55" t="s">
        <v>64</v>
      </c>
      <c r="J15" s="54">
        <v>1</v>
      </c>
      <c r="K15" s="52">
        <v>4.3600000000000003</v>
      </c>
      <c r="L15" s="52" t="s">
        <v>63</v>
      </c>
      <c r="M15" s="52" t="s">
        <v>63</v>
      </c>
      <c r="N15" s="53">
        <v>2</v>
      </c>
      <c r="O15" s="52">
        <v>4.84</v>
      </c>
      <c r="P15" s="52">
        <v>4.41</v>
      </c>
      <c r="Q15" s="52" t="s">
        <v>63</v>
      </c>
      <c r="R15" s="51">
        <f t="shared" si="1"/>
        <v>4.84</v>
      </c>
      <c r="S15" s="50">
        <f t="shared" si="2"/>
        <v>4.84</v>
      </c>
      <c r="T15" s="49" t="s">
        <v>38</v>
      </c>
      <c r="U15" s="48"/>
      <c r="V15" s="48"/>
      <c r="W15" s="48"/>
    </row>
    <row r="16" spans="1:23" ht="20.100000000000001" customHeight="1" x14ac:dyDescent="0.25">
      <c r="A16" s="62">
        <v>8</v>
      </c>
      <c r="B16" s="61">
        <v>77</v>
      </c>
      <c r="C16" s="60" t="s">
        <v>62</v>
      </c>
      <c r="D16" s="59" t="s">
        <v>61</v>
      </c>
      <c r="E16" s="58">
        <v>35293</v>
      </c>
      <c r="F16" s="57">
        <f t="shared" si="0"/>
        <v>7505</v>
      </c>
      <c r="G16" s="56" t="s">
        <v>20</v>
      </c>
      <c r="H16" s="55" t="s">
        <v>55</v>
      </c>
      <c r="I16" s="55" t="s">
        <v>30</v>
      </c>
      <c r="J16" s="54">
        <v>1</v>
      </c>
      <c r="K16" s="52">
        <v>3.7</v>
      </c>
      <c r="L16" s="52">
        <v>3.8</v>
      </c>
      <c r="M16" s="52">
        <v>4.18</v>
      </c>
      <c r="N16" s="53">
        <v>1</v>
      </c>
      <c r="O16" s="52">
        <v>4</v>
      </c>
      <c r="P16" s="52">
        <v>3.77</v>
      </c>
      <c r="Q16" s="52">
        <v>4.07</v>
      </c>
      <c r="R16" s="51">
        <f t="shared" si="1"/>
        <v>4.18</v>
      </c>
      <c r="S16" s="50">
        <f t="shared" si="2"/>
        <v>4.18</v>
      </c>
      <c r="T16" s="49"/>
      <c r="U16" s="48"/>
      <c r="V16" s="48"/>
      <c r="W16" s="48"/>
    </row>
    <row r="17" spans="1:23" ht="20.100000000000001" customHeight="1" x14ac:dyDescent="0.25">
      <c r="A17" s="62"/>
      <c r="B17" s="61">
        <v>7</v>
      </c>
      <c r="C17" s="60" t="s">
        <v>60</v>
      </c>
      <c r="D17" s="59" t="s">
        <v>56</v>
      </c>
      <c r="E17" s="58">
        <v>28028</v>
      </c>
      <c r="F17" s="57">
        <f t="shared" si="0"/>
        <v>14770</v>
      </c>
      <c r="G17" s="56" t="s">
        <v>20</v>
      </c>
      <c r="H17" s="55" t="s">
        <v>59</v>
      </c>
      <c r="I17" s="55" t="s">
        <v>58</v>
      </c>
      <c r="J17" s="54">
        <v>1</v>
      </c>
      <c r="K17" s="52"/>
      <c r="L17" s="52"/>
      <c r="M17" s="52"/>
      <c r="N17" s="53"/>
      <c r="O17" s="52"/>
      <c r="P17" s="52"/>
      <c r="Q17" s="52"/>
      <c r="R17" s="51" t="s">
        <v>39</v>
      </c>
      <c r="S17" s="50"/>
      <c r="T17" s="49"/>
      <c r="U17" s="48"/>
      <c r="V17" s="48"/>
      <c r="W17" s="48"/>
    </row>
    <row r="18" spans="1:23" ht="20.100000000000001" customHeight="1" x14ac:dyDescent="0.25">
      <c r="A18" s="62"/>
      <c r="B18" s="61">
        <v>44</v>
      </c>
      <c r="C18" s="60" t="s">
        <v>57</v>
      </c>
      <c r="D18" s="59" t="s">
        <v>56</v>
      </c>
      <c r="E18" s="58">
        <v>25622</v>
      </c>
      <c r="F18" s="57">
        <f t="shared" si="0"/>
        <v>17176</v>
      </c>
      <c r="G18" s="56" t="s">
        <v>20</v>
      </c>
      <c r="H18" s="55" t="s">
        <v>55</v>
      </c>
      <c r="I18" s="55" t="s">
        <v>30</v>
      </c>
      <c r="J18" s="54">
        <v>1</v>
      </c>
      <c r="K18" s="52"/>
      <c r="L18" s="52"/>
      <c r="M18" s="52"/>
      <c r="N18" s="53"/>
      <c r="O18" s="52"/>
      <c r="P18" s="52"/>
      <c r="Q18" s="52"/>
      <c r="R18" s="51" t="s">
        <v>39</v>
      </c>
      <c r="S18" s="50"/>
      <c r="T18" s="49"/>
      <c r="U18" s="48"/>
      <c r="V18" s="48"/>
      <c r="W18" s="48"/>
    </row>
    <row r="19" spans="1:23" ht="20.100000000000001" customHeight="1" x14ac:dyDescent="0.25">
      <c r="A19" s="62"/>
      <c r="B19" s="61">
        <v>26</v>
      </c>
      <c r="C19" s="60" t="s">
        <v>54</v>
      </c>
      <c r="D19" s="59" t="s">
        <v>53</v>
      </c>
      <c r="E19" s="58">
        <v>26875</v>
      </c>
      <c r="F19" s="57">
        <f t="shared" si="0"/>
        <v>15923</v>
      </c>
      <c r="G19" s="56" t="s">
        <v>20</v>
      </c>
      <c r="H19" s="55" t="s">
        <v>45</v>
      </c>
      <c r="I19" s="55" t="s">
        <v>44</v>
      </c>
      <c r="J19" s="54">
        <v>1</v>
      </c>
      <c r="K19" s="52"/>
      <c r="L19" s="52"/>
      <c r="M19" s="52"/>
      <c r="N19" s="53"/>
      <c r="O19" s="52"/>
      <c r="P19" s="52"/>
      <c r="Q19" s="52"/>
      <c r="R19" s="51" t="s">
        <v>39</v>
      </c>
      <c r="S19" s="50"/>
      <c r="T19" s="49" t="s">
        <v>38</v>
      </c>
      <c r="U19" s="48"/>
      <c r="V19" s="48"/>
      <c r="W19" s="48"/>
    </row>
  </sheetData>
  <mergeCells count="14">
    <mergeCell ref="T7:T8"/>
    <mergeCell ref="G7:G8"/>
    <mergeCell ref="H7:H8"/>
    <mergeCell ref="J7:J8"/>
    <mergeCell ref="K7:Q7"/>
    <mergeCell ref="R7:R8"/>
    <mergeCell ref="S7:S8"/>
    <mergeCell ref="F7:F8"/>
    <mergeCell ref="I7:I8"/>
    <mergeCell ref="A7:A8"/>
    <mergeCell ref="B7:B8"/>
    <mergeCell ref="C7:C8"/>
    <mergeCell ref="D7:D8"/>
    <mergeCell ref="E7:E8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"/>
  <sheetViews>
    <sheetView showZeros="0" workbookViewId="0">
      <selection activeCell="A2" sqref="A2"/>
    </sheetView>
  </sheetViews>
  <sheetFormatPr defaultColWidth="9.109375" defaultRowHeight="13.2" x14ac:dyDescent="0.25"/>
  <cols>
    <col min="1" max="1" width="5.33203125" style="47" customWidth="1"/>
    <col min="2" max="2" width="4.5546875" style="47" hidden="1" customWidth="1"/>
    <col min="3" max="3" width="9.5546875" style="47" customWidth="1"/>
    <col min="4" max="4" width="12.44140625" style="47" customWidth="1"/>
    <col min="5" max="5" width="9" style="183" customWidth="1"/>
    <col min="6" max="6" width="5" style="47" customWidth="1"/>
    <col min="7" max="7" width="4" style="47" customWidth="1"/>
    <col min="8" max="8" width="7.6640625" style="47" customWidth="1"/>
    <col min="9" max="9" width="6.44140625" style="47" customWidth="1"/>
    <col min="10" max="10" width="4.44140625" style="47" customWidth="1"/>
    <col min="11" max="11" width="5" style="47" customWidth="1"/>
    <col min="12" max="18" width="4.6640625" style="47" customWidth="1"/>
    <col min="19" max="19" width="6.88671875" style="47" customWidth="1"/>
    <col min="20" max="20" width="6.5546875" style="47" customWidth="1"/>
    <col min="21" max="21" width="6.109375" style="47" customWidth="1"/>
    <col min="22" max="22" width="7.77734375" style="47" customWidth="1"/>
    <col min="23" max="23" width="4.77734375" style="47" customWidth="1"/>
    <col min="24" max="27" width="9.5546875" style="47" customWidth="1"/>
    <col min="28" max="16384" width="9.109375" style="47"/>
  </cols>
  <sheetData>
    <row r="1" spans="1:27" ht="20.25" customHeight="1" x14ac:dyDescent="0.35">
      <c r="A1" s="70" t="s">
        <v>0</v>
      </c>
      <c r="C1" s="69"/>
      <c r="D1" s="69"/>
      <c r="E1" s="240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</row>
    <row r="2" spans="1:27" ht="12.75" customHeight="1" x14ac:dyDescent="0.25">
      <c r="C2" s="68" t="s">
        <v>215</v>
      </c>
      <c r="D2" s="67"/>
      <c r="E2" s="173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pans="1:27" ht="12.75" customHeight="1" x14ac:dyDescent="0.25">
      <c r="B3" s="68"/>
      <c r="C3" s="67"/>
      <c r="D3" s="67"/>
      <c r="E3" s="173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 spans="1:27" ht="20.100000000000001" customHeight="1" x14ac:dyDescent="0.25">
      <c r="A4" s="48"/>
      <c r="B4" s="48"/>
      <c r="C4" s="66" t="s">
        <v>230</v>
      </c>
      <c r="D4" s="48"/>
      <c r="E4" s="174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</row>
    <row r="5" spans="1:27" ht="2.1" customHeight="1" x14ac:dyDescent="0.25">
      <c r="A5" s="48"/>
      <c r="B5" s="48"/>
      <c r="C5" s="48"/>
      <c r="D5" s="48"/>
      <c r="E5" s="174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</row>
    <row r="6" spans="1:27" ht="20.100000000000001" customHeight="1" x14ac:dyDescent="0.25">
      <c r="A6" s="65"/>
      <c r="B6" s="48"/>
      <c r="C6" s="48"/>
      <c r="D6" s="48"/>
      <c r="E6" s="239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64"/>
      <c r="T6" s="64"/>
      <c r="U6" s="64"/>
      <c r="V6" s="48"/>
      <c r="W6" s="48"/>
      <c r="X6" s="48"/>
      <c r="Y6" s="48"/>
      <c r="Z6" s="48"/>
      <c r="AA6" s="48"/>
    </row>
    <row r="7" spans="1:27" ht="20.100000000000001" customHeight="1" x14ac:dyDescent="0.25">
      <c r="A7" s="238" t="s">
        <v>3</v>
      </c>
      <c r="B7" s="451" t="s">
        <v>4</v>
      </c>
      <c r="C7" s="452" t="s">
        <v>5</v>
      </c>
      <c r="D7" s="453" t="s">
        <v>6</v>
      </c>
      <c r="E7" s="454" t="s">
        <v>7</v>
      </c>
      <c r="F7" s="450" t="s">
        <v>8</v>
      </c>
      <c r="G7" s="450" t="s">
        <v>9</v>
      </c>
      <c r="H7" s="450" t="s">
        <v>10</v>
      </c>
      <c r="I7" s="364" t="s">
        <v>11</v>
      </c>
      <c r="J7" s="450" t="s">
        <v>12</v>
      </c>
      <c r="K7" s="457" t="s">
        <v>86</v>
      </c>
      <c r="L7" s="448" t="s">
        <v>81</v>
      </c>
      <c r="M7" s="448"/>
      <c r="N7" s="448"/>
      <c r="O7" s="448"/>
      <c r="P7" s="448"/>
      <c r="Q7" s="448"/>
      <c r="R7" s="448"/>
      <c r="S7" s="449" t="s">
        <v>14</v>
      </c>
      <c r="T7" s="448" t="s">
        <v>15</v>
      </c>
      <c r="U7" s="448" t="s">
        <v>87</v>
      </c>
      <c r="V7" s="455" t="s">
        <v>16</v>
      </c>
      <c r="W7" s="456" t="s">
        <v>229</v>
      </c>
      <c r="X7" s="48"/>
      <c r="Y7" s="48"/>
      <c r="Z7" s="48"/>
      <c r="AA7" s="48"/>
    </row>
    <row r="8" spans="1:27" ht="15" customHeight="1" x14ac:dyDescent="0.25">
      <c r="A8" s="237" t="s">
        <v>90</v>
      </c>
      <c r="B8" s="439"/>
      <c r="C8" s="441"/>
      <c r="D8" s="443"/>
      <c r="E8" s="445"/>
      <c r="F8" s="435"/>
      <c r="G8" s="435"/>
      <c r="H8" s="435"/>
      <c r="I8" s="365"/>
      <c r="J8" s="435"/>
      <c r="K8" s="458"/>
      <c r="L8" s="187">
        <v>1</v>
      </c>
      <c r="M8" s="187">
        <v>2</v>
      </c>
      <c r="N8" s="187">
        <v>3</v>
      </c>
      <c r="O8" s="187" t="s">
        <v>80</v>
      </c>
      <c r="P8" s="187">
        <v>4</v>
      </c>
      <c r="Q8" s="187">
        <v>5</v>
      </c>
      <c r="R8" s="187">
        <v>6</v>
      </c>
      <c r="S8" s="449"/>
      <c r="T8" s="448"/>
      <c r="U8" s="448"/>
      <c r="V8" s="447"/>
      <c r="W8" s="456"/>
      <c r="X8" s="48"/>
      <c r="Y8" s="48"/>
      <c r="Z8" s="48"/>
      <c r="AA8" s="48"/>
    </row>
    <row r="9" spans="1:27" s="72" customFormat="1" ht="20.100000000000001" customHeight="1" x14ac:dyDescent="0.25">
      <c r="A9" s="236">
        <v>1</v>
      </c>
      <c r="B9" s="61">
        <v>64</v>
      </c>
      <c r="C9" s="235" t="s">
        <v>161</v>
      </c>
      <c r="D9" s="234" t="s">
        <v>66</v>
      </c>
      <c r="E9" s="58">
        <v>17455</v>
      </c>
      <c r="F9" s="57">
        <f t="shared" ref="F9:F18" si="0">IF(COUNT(E9)=0,"---",42798-E9)</f>
        <v>25343</v>
      </c>
      <c r="G9" s="56" t="s">
        <v>20</v>
      </c>
      <c r="H9" s="55" t="s">
        <v>65</v>
      </c>
      <c r="I9" s="55" t="s">
        <v>64</v>
      </c>
      <c r="J9" s="54">
        <v>1</v>
      </c>
      <c r="K9" s="233">
        <v>1.9823999999999999</v>
      </c>
      <c r="L9" s="52">
        <v>5.0199999999999996</v>
      </c>
      <c r="M9" s="52">
        <v>5.05</v>
      </c>
      <c r="N9" s="52" t="s">
        <v>63</v>
      </c>
      <c r="O9" s="53">
        <v>7</v>
      </c>
      <c r="P9" s="52">
        <v>5.0999999999999996</v>
      </c>
      <c r="Q9" s="52">
        <v>5.3</v>
      </c>
      <c r="R9" s="52">
        <v>4.97</v>
      </c>
      <c r="S9" s="51">
        <f t="shared" ref="S9:S18" si="1">MAX(L9:N9,P9:R9)</f>
        <v>5.3</v>
      </c>
      <c r="T9" s="50">
        <f t="shared" ref="T9:T18" si="2">S9*J9</f>
        <v>5.3</v>
      </c>
      <c r="U9" s="50">
        <f t="shared" ref="U9:U18" si="3">T9*K9</f>
        <v>10.50672</v>
      </c>
      <c r="V9" s="232" t="s">
        <v>104</v>
      </c>
      <c r="W9" s="52" t="s">
        <v>222</v>
      </c>
      <c r="X9" s="74"/>
      <c r="Y9" s="74"/>
      <c r="Z9" s="74"/>
      <c r="AA9" s="74"/>
    </row>
    <row r="10" spans="1:27" s="72" customFormat="1" ht="20.100000000000001" customHeight="1" x14ac:dyDescent="0.25">
      <c r="A10" s="236">
        <v>2</v>
      </c>
      <c r="B10" s="61">
        <v>38</v>
      </c>
      <c r="C10" s="235" t="s">
        <v>228</v>
      </c>
      <c r="D10" s="234" t="s">
        <v>227</v>
      </c>
      <c r="E10" s="58">
        <v>23811</v>
      </c>
      <c r="F10" s="57">
        <f t="shared" si="0"/>
        <v>18987</v>
      </c>
      <c r="G10" s="56" t="s">
        <v>49</v>
      </c>
      <c r="H10" s="55" t="s">
        <v>55</v>
      </c>
      <c r="I10" s="55" t="s">
        <v>30</v>
      </c>
      <c r="J10" s="54">
        <v>1</v>
      </c>
      <c r="K10" s="233">
        <v>1.3299000000000001</v>
      </c>
      <c r="L10" s="52">
        <v>6.16</v>
      </c>
      <c r="M10" s="52">
        <v>6.11</v>
      </c>
      <c r="N10" s="52">
        <v>6.44</v>
      </c>
      <c r="O10" s="53">
        <v>6</v>
      </c>
      <c r="P10" s="52">
        <v>6.48</v>
      </c>
      <c r="Q10" s="52">
        <v>6.62</v>
      </c>
      <c r="R10" s="52">
        <v>6.29</v>
      </c>
      <c r="S10" s="51">
        <f t="shared" si="1"/>
        <v>6.62</v>
      </c>
      <c r="T10" s="50">
        <f t="shared" si="2"/>
        <v>6.62</v>
      </c>
      <c r="U10" s="50">
        <f t="shared" si="3"/>
        <v>8.8039380000000005</v>
      </c>
      <c r="V10" s="232"/>
      <c r="W10" s="52" t="s">
        <v>222</v>
      </c>
      <c r="X10" s="74"/>
      <c r="Y10" s="74"/>
      <c r="Z10" s="74"/>
      <c r="AA10" s="74"/>
    </row>
    <row r="11" spans="1:27" s="72" customFormat="1" ht="20.100000000000001" customHeight="1" x14ac:dyDescent="0.25">
      <c r="A11" s="236">
        <v>3</v>
      </c>
      <c r="B11" s="61">
        <v>25</v>
      </c>
      <c r="C11" s="235" t="s">
        <v>74</v>
      </c>
      <c r="D11" s="234" t="s">
        <v>73</v>
      </c>
      <c r="E11" s="58">
        <v>25412</v>
      </c>
      <c r="F11" s="57">
        <f t="shared" si="0"/>
        <v>17386</v>
      </c>
      <c r="G11" s="56" t="s">
        <v>72</v>
      </c>
      <c r="H11" s="55" t="s">
        <v>45</v>
      </c>
      <c r="I11" s="55" t="s">
        <v>44</v>
      </c>
      <c r="J11" s="54">
        <v>1</v>
      </c>
      <c r="K11" s="233">
        <v>1.2391000000000001</v>
      </c>
      <c r="L11" s="52" t="s">
        <v>70</v>
      </c>
      <c r="M11" s="52">
        <v>6.8</v>
      </c>
      <c r="N11" s="52">
        <v>6.57</v>
      </c>
      <c r="O11" s="53">
        <v>5</v>
      </c>
      <c r="P11" s="52">
        <v>6.66</v>
      </c>
      <c r="Q11" s="52">
        <v>6.87</v>
      </c>
      <c r="R11" s="52" t="s">
        <v>63</v>
      </c>
      <c r="S11" s="51">
        <f t="shared" si="1"/>
        <v>6.87</v>
      </c>
      <c r="T11" s="50">
        <f t="shared" si="2"/>
        <v>6.87</v>
      </c>
      <c r="U11" s="50">
        <f t="shared" si="3"/>
        <v>8.5126170000000005</v>
      </c>
      <c r="V11" s="232" t="s">
        <v>38</v>
      </c>
      <c r="W11" s="52" t="s">
        <v>221</v>
      </c>
      <c r="X11" s="74"/>
      <c r="Y11" s="74"/>
      <c r="Z11" s="74"/>
      <c r="AA11" s="74"/>
    </row>
    <row r="12" spans="1:27" s="72" customFormat="1" ht="20.100000000000001" customHeight="1" x14ac:dyDescent="0.25">
      <c r="A12" s="236">
        <v>4</v>
      </c>
      <c r="B12" s="61">
        <v>31</v>
      </c>
      <c r="C12" s="235" t="s">
        <v>226</v>
      </c>
      <c r="D12" s="234" t="s">
        <v>225</v>
      </c>
      <c r="E12" s="58">
        <v>22074</v>
      </c>
      <c r="F12" s="57">
        <f t="shared" si="0"/>
        <v>20724</v>
      </c>
      <c r="G12" s="56" t="s">
        <v>103</v>
      </c>
      <c r="H12" s="55" t="s">
        <v>55</v>
      </c>
      <c r="I12" s="55" t="s">
        <v>30</v>
      </c>
      <c r="J12" s="54">
        <v>1.1000000000000001</v>
      </c>
      <c r="K12" s="233">
        <v>1.4637</v>
      </c>
      <c r="L12" s="52">
        <v>5</v>
      </c>
      <c r="M12" s="52">
        <v>4.92</v>
      </c>
      <c r="N12" s="52">
        <v>5.22</v>
      </c>
      <c r="O12" s="53">
        <v>4</v>
      </c>
      <c r="P12" s="52">
        <v>4.5999999999999996</v>
      </c>
      <c r="Q12" s="52" t="s">
        <v>70</v>
      </c>
      <c r="R12" s="52" t="s">
        <v>70</v>
      </c>
      <c r="S12" s="51">
        <f t="shared" si="1"/>
        <v>5.22</v>
      </c>
      <c r="T12" s="50">
        <f t="shared" si="2"/>
        <v>5.742</v>
      </c>
      <c r="U12" s="50">
        <f t="shared" si="3"/>
        <v>8.4045653999999992</v>
      </c>
      <c r="V12" s="232"/>
      <c r="W12" s="52" t="s">
        <v>222</v>
      </c>
      <c r="X12" s="74"/>
      <c r="Y12" s="74"/>
      <c r="Z12" s="74"/>
      <c r="AA12" s="74"/>
    </row>
    <row r="13" spans="1:27" s="72" customFormat="1" ht="20.100000000000001" customHeight="1" x14ac:dyDescent="0.25">
      <c r="A13" s="236">
        <v>5</v>
      </c>
      <c r="B13" s="61">
        <v>28</v>
      </c>
      <c r="C13" s="235" t="s">
        <v>224</v>
      </c>
      <c r="D13" s="234" t="s">
        <v>223</v>
      </c>
      <c r="E13" s="58">
        <v>25895</v>
      </c>
      <c r="F13" s="57">
        <f t="shared" si="0"/>
        <v>16903</v>
      </c>
      <c r="G13" s="56" t="s">
        <v>49</v>
      </c>
      <c r="H13" s="55" t="s">
        <v>55</v>
      </c>
      <c r="I13" s="55" t="s">
        <v>30</v>
      </c>
      <c r="J13" s="54">
        <v>1</v>
      </c>
      <c r="K13" s="233">
        <v>1.2184999999999999</v>
      </c>
      <c r="L13" s="52">
        <v>6.43</v>
      </c>
      <c r="M13" s="52">
        <v>6.1</v>
      </c>
      <c r="N13" s="52">
        <v>6.01</v>
      </c>
      <c r="O13" s="53">
        <v>3</v>
      </c>
      <c r="P13" s="52">
        <v>6.29</v>
      </c>
      <c r="Q13" s="52" t="s">
        <v>70</v>
      </c>
      <c r="R13" s="52" t="s">
        <v>70</v>
      </c>
      <c r="S13" s="51">
        <f t="shared" si="1"/>
        <v>6.43</v>
      </c>
      <c r="T13" s="50">
        <f t="shared" si="2"/>
        <v>6.43</v>
      </c>
      <c r="U13" s="50">
        <f t="shared" si="3"/>
        <v>7.834954999999999</v>
      </c>
      <c r="V13" s="232"/>
      <c r="W13" s="52" t="s">
        <v>221</v>
      </c>
      <c r="X13" s="74"/>
      <c r="Y13" s="74"/>
      <c r="Z13" s="74"/>
      <c r="AA13" s="74"/>
    </row>
    <row r="14" spans="1:27" s="72" customFormat="1" ht="20.100000000000001" customHeight="1" x14ac:dyDescent="0.25">
      <c r="A14" s="236">
        <v>6</v>
      </c>
      <c r="B14" s="61">
        <v>44</v>
      </c>
      <c r="C14" s="235" t="s">
        <v>57</v>
      </c>
      <c r="D14" s="234" t="s">
        <v>56</v>
      </c>
      <c r="E14" s="58">
        <v>25622</v>
      </c>
      <c r="F14" s="57">
        <f t="shared" si="0"/>
        <v>17176</v>
      </c>
      <c r="G14" s="56" t="s">
        <v>20</v>
      </c>
      <c r="H14" s="55" t="s">
        <v>55</v>
      </c>
      <c r="I14" s="55" t="s">
        <v>30</v>
      </c>
      <c r="J14" s="54">
        <v>1</v>
      </c>
      <c r="K14" s="233">
        <v>1.2391000000000001</v>
      </c>
      <c r="L14" s="52">
        <v>4.58</v>
      </c>
      <c r="M14" s="52">
        <v>5.38</v>
      </c>
      <c r="N14" s="52" t="s">
        <v>63</v>
      </c>
      <c r="O14" s="53">
        <v>2</v>
      </c>
      <c r="P14" s="52">
        <v>4.46</v>
      </c>
      <c r="Q14" s="52" t="s">
        <v>70</v>
      </c>
      <c r="R14" s="52" t="s">
        <v>70</v>
      </c>
      <c r="S14" s="51">
        <f t="shared" si="1"/>
        <v>5.38</v>
      </c>
      <c r="T14" s="50">
        <f t="shared" si="2"/>
        <v>5.38</v>
      </c>
      <c r="U14" s="50">
        <f t="shared" si="3"/>
        <v>6.6663580000000007</v>
      </c>
      <c r="V14" s="232"/>
      <c r="W14" s="52" t="s">
        <v>221</v>
      </c>
      <c r="X14" s="74"/>
      <c r="Y14" s="74"/>
      <c r="Z14" s="74"/>
      <c r="AA14" s="74"/>
    </row>
    <row r="15" spans="1:27" s="72" customFormat="1" ht="20.100000000000001" customHeight="1" x14ac:dyDescent="0.25">
      <c r="A15" s="236">
        <v>7</v>
      </c>
      <c r="B15" s="61">
        <v>26</v>
      </c>
      <c r="C15" s="235" t="s">
        <v>54</v>
      </c>
      <c r="D15" s="234" t="s">
        <v>53</v>
      </c>
      <c r="E15" s="58">
        <v>26875</v>
      </c>
      <c r="F15" s="57">
        <f t="shared" si="0"/>
        <v>15923</v>
      </c>
      <c r="G15" s="56" t="s">
        <v>20</v>
      </c>
      <c r="H15" s="55" t="s">
        <v>45</v>
      </c>
      <c r="I15" s="55" t="s">
        <v>44</v>
      </c>
      <c r="J15" s="54">
        <v>1</v>
      </c>
      <c r="K15" s="233">
        <v>1.1600999999999999</v>
      </c>
      <c r="L15" s="52" t="s">
        <v>70</v>
      </c>
      <c r="M15" s="52" t="s">
        <v>63</v>
      </c>
      <c r="N15" s="52">
        <v>4.0199999999999996</v>
      </c>
      <c r="O15" s="53">
        <v>1</v>
      </c>
      <c r="P15" s="52">
        <v>4.67</v>
      </c>
      <c r="Q15" s="52">
        <v>5.12</v>
      </c>
      <c r="R15" s="52">
        <v>4.55</v>
      </c>
      <c r="S15" s="51">
        <f t="shared" si="1"/>
        <v>5.12</v>
      </c>
      <c r="T15" s="50">
        <f t="shared" si="2"/>
        <v>5.12</v>
      </c>
      <c r="U15" s="50">
        <f t="shared" si="3"/>
        <v>5.9397119999999992</v>
      </c>
      <c r="V15" s="232" t="s">
        <v>38</v>
      </c>
      <c r="W15" s="52" t="s">
        <v>221</v>
      </c>
      <c r="X15" s="74"/>
      <c r="Y15" s="74"/>
      <c r="Z15" s="74"/>
      <c r="AA15" s="74"/>
    </row>
    <row r="16" spans="1:27" s="72" customFormat="1" ht="20.100000000000001" customHeight="1" x14ac:dyDescent="0.25">
      <c r="A16" s="236"/>
      <c r="B16" s="61">
        <v>3</v>
      </c>
      <c r="C16" s="235" t="s">
        <v>54</v>
      </c>
      <c r="D16" s="234" t="s">
        <v>71</v>
      </c>
      <c r="E16" s="58">
        <v>25938</v>
      </c>
      <c r="F16" s="57">
        <f t="shared" si="0"/>
        <v>16860</v>
      </c>
      <c r="G16" s="56" t="s">
        <v>49</v>
      </c>
      <c r="H16" s="55" t="s">
        <v>59</v>
      </c>
      <c r="I16" s="55" t="s">
        <v>58</v>
      </c>
      <c r="J16" s="54">
        <v>1</v>
      </c>
      <c r="K16" s="233">
        <v>1.2184999999999999</v>
      </c>
      <c r="L16" s="52" t="s">
        <v>70</v>
      </c>
      <c r="M16" s="52"/>
      <c r="N16" s="52"/>
      <c r="O16" s="53"/>
      <c r="P16" s="52"/>
      <c r="Q16" s="52"/>
      <c r="R16" s="52"/>
      <c r="S16" s="51">
        <f t="shared" si="1"/>
        <v>0</v>
      </c>
      <c r="T16" s="50">
        <f t="shared" si="2"/>
        <v>0</v>
      </c>
      <c r="U16" s="50">
        <f t="shared" si="3"/>
        <v>0</v>
      </c>
      <c r="V16" s="232"/>
      <c r="W16" s="52" t="s">
        <v>221</v>
      </c>
      <c r="X16" s="74"/>
      <c r="Y16" s="74"/>
      <c r="Z16" s="74"/>
      <c r="AA16" s="74"/>
    </row>
    <row r="17" spans="1:27" s="72" customFormat="1" ht="20.100000000000001" customHeight="1" x14ac:dyDescent="0.25">
      <c r="A17" s="236"/>
      <c r="B17" s="61">
        <v>37</v>
      </c>
      <c r="C17" s="235" t="s">
        <v>165</v>
      </c>
      <c r="D17" s="234" t="s">
        <v>166</v>
      </c>
      <c r="E17" s="58">
        <v>22159</v>
      </c>
      <c r="F17" s="57">
        <f t="shared" si="0"/>
        <v>20639</v>
      </c>
      <c r="G17" s="56" t="s">
        <v>49</v>
      </c>
      <c r="H17" s="55" t="s">
        <v>55</v>
      </c>
      <c r="I17" s="55" t="s">
        <v>30</v>
      </c>
      <c r="J17" s="54">
        <v>1</v>
      </c>
      <c r="K17" s="233">
        <v>1.4637</v>
      </c>
      <c r="L17" s="52" t="s">
        <v>70</v>
      </c>
      <c r="M17" s="52"/>
      <c r="N17" s="52"/>
      <c r="O17" s="53"/>
      <c r="P17" s="52"/>
      <c r="Q17" s="52"/>
      <c r="R17" s="52"/>
      <c r="S17" s="51">
        <f t="shared" si="1"/>
        <v>0</v>
      </c>
      <c r="T17" s="50">
        <f t="shared" si="2"/>
        <v>0</v>
      </c>
      <c r="U17" s="50">
        <f t="shared" si="3"/>
        <v>0</v>
      </c>
      <c r="V17" s="232"/>
      <c r="W17" s="52" t="s">
        <v>222</v>
      </c>
      <c r="X17" s="74"/>
      <c r="Y17" s="74"/>
      <c r="Z17" s="74"/>
      <c r="AA17" s="74"/>
    </row>
    <row r="18" spans="1:27" s="72" customFormat="1" ht="20.100000000000001" customHeight="1" x14ac:dyDescent="0.25">
      <c r="A18" s="236"/>
      <c r="B18" s="61">
        <v>7</v>
      </c>
      <c r="C18" s="235" t="s">
        <v>60</v>
      </c>
      <c r="D18" s="234" t="s">
        <v>56</v>
      </c>
      <c r="E18" s="58">
        <v>28028</v>
      </c>
      <c r="F18" s="57">
        <f t="shared" si="0"/>
        <v>14770</v>
      </c>
      <c r="G18" s="56" t="s">
        <v>20</v>
      </c>
      <c r="H18" s="55" t="s">
        <v>59</v>
      </c>
      <c r="I18" s="55" t="s">
        <v>58</v>
      </c>
      <c r="J18" s="54">
        <v>1</v>
      </c>
      <c r="K18" s="233">
        <v>1.1071</v>
      </c>
      <c r="L18" s="52" t="s">
        <v>70</v>
      </c>
      <c r="M18" s="52"/>
      <c r="N18" s="52"/>
      <c r="O18" s="53"/>
      <c r="P18" s="52"/>
      <c r="Q18" s="52"/>
      <c r="R18" s="52"/>
      <c r="S18" s="51">
        <f t="shared" si="1"/>
        <v>0</v>
      </c>
      <c r="T18" s="50">
        <f t="shared" si="2"/>
        <v>0</v>
      </c>
      <c r="U18" s="50">
        <f t="shared" si="3"/>
        <v>0</v>
      </c>
      <c r="V18" s="232"/>
      <c r="W18" s="52" t="s">
        <v>221</v>
      </c>
      <c r="X18" s="74"/>
      <c r="Y18" s="74"/>
      <c r="Z18" s="74"/>
      <c r="AA18" s="74"/>
    </row>
  </sheetData>
  <mergeCells count="16">
    <mergeCell ref="U7:U8"/>
    <mergeCell ref="V7:V8"/>
    <mergeCell ref="W7:W8"/>
    <mergeCell ref="I7:I8"/>
    <mergeCell ref="H7:H8"/>
    <mergeCell ref="J7:J8"/>
    <mergeCell ref="K7:K8"/>
    <mergeCell ref="L7:R7"/>
    <mergeCell ref="S7:S8"/>
    <mergeCell ref="T7:T8"/>
    <mergeCell ref="G7:G8"/>
    <mergeCell ref="B7:B8"/>
    <mergeCell ref="C7:C8"/>
    <mergeCell ref="D7:D8"/>
    <mergeCell ref="E7:E8"/>
    <mergeCell ref="F7:F8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20"/>
  <sheetViews>
    <sheetView showZeros="0" workbookViewId="0">
      <selection activeCell="A3" sqref="A3"/>
    </sheetView>
  </sheetViews>
  <sheetFormatPr defaultColWidth="8.88671875" defaultRowHeight="13.2" x14ac:dyDescent="0.25"/>
  <cols>
    <col min="1" max="1" width="5.33203125" style="47" customWidth="1"/>
    <col min="2" max="2" width="4.5546875" style="47" hidden="1" customWidth="1"/>
    <col min="3" max="3" width="10.5546875" style="47" customWidth="1"/>
    <col min="4" max="4" width="11.6640625" style="47" customWidth="1"/>
    <col min="5" max="5" width="9" style="47" customWidth="1"/>
    <col min="6" max="6" width="5" style="47" customWidth="1"/>
    <col min="7" max="7" width="4" style="47" customWidth="1"/>
    <col min="8" max="9" width="7.6640625" style="47" customWidth="1"/>
    <col min="10" max="10" width="4.44140625" style="47" customWidth="1"/>
    <col min="11" max="17" width="4.6640625" style="47" customWidth="1"/>
    <col min="18" max="18" width="5.5546875" style="47" bestFit="1" customWidth="1"/>
    <col min="19" max="19" width="11.33203125" style="47" bestFit="1" customWidth="1"/>
    <col min="20" max="23" width="9.5546875" style="47" customWidth="1"/>
    <col min="24" max="16384" width="8.88671875" style="47"/>
  </cols>
  <sheetData>
    <row r="1" spans="1:23" ht="20.25" customHeight="1" x14ac:dyDescent="0.35">
      <c r="A1" s="70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23" ht="12.75" customHeight="1" x14ac:dyDescent="0.25">
      <c r="C2" s="68" t="s">
        <v>1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23" ht="12.75" customHeight="1" x14ac:dyDescent="0.25">
      <c r="B3" s="68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spans="1:23" ht="20.100000000000001" customHeight="1" x14ac:dyDescent="0.25">
      <c r="A4" s="48"/>
      <c r="B4" s="48"/>
      <c r="C4" s="66" t="s">
        <v>186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</row>
    <row r="5" spans="1:23" ht="2.1" customHeight="1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</row>
    <row r="6" spans="1:23" ht="20.100000000000001" customHeight="1" x14ac:dyDescent="0.25">
      <c r="A6" s="65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64"/>
      <c r="S6" s="64"/>
      <c r="T6" s="48"/>
      <c r="U6" s="48"/>
      <c r="V6" s="48"/>
      <c r="W6" s="48"/>
    </row>
    <row r="7" spans="1:23" ht="20.100000000000001" customHeight="1" x14ac:dyDescent="0.25">
      <c r="A7" s="436" t="s">
        <v>3</v>
      </c>
      <c r="B7" s="438" t="s">
        <v>4</v>
      </c>
      <c r="C7" s="440" t="s">
        <v>5</v>
      </c>
      <c r="D7" s="442" t="s">
        <v>6</v>
      </c>
      <c r="E7" s="444" t="s">
        <v>7</v>
      </c>
      <c r="F7" s="434" t="s">
        <v>8</v>
      </c>
      <c r="G7" s="434" t="s">
        <v>9</v>
      </c>
      <c r="H7" s="434" t="s">
        <v>10</v>
      </c>
      <c r="I7" s="372" t="s">
        <v>11</v>
      </c>
      <c r="J7" s="434" t="s">
        <v>12</v>
      </c>
      <c r="K7" s="448" t="s">
        <v>81</v>
      </c>
      <c r="L7" s="448"/>
      <c r="M7" s="448"/>
      <c r="N7" s="448"/>
      <c r="O7" s="448"/>
      <c r="P7" s="448"/>
      <c r="Q7" s="448"/>
      <c r="R7" s="449" t="s">
        <v>14</v>
      </c>
      <c r="S7" s="448" t="s">
        <v>15</v>
      </c>
      <c r="T7" s="446" t="s">
        <v>16</v>
      </c>
      <c r="U7" s="48"/>
      <c r="V7" s="48"/>
      <c r="W7" s="48"/>
    </row>
    <row r="8" spans="1:23" ht="15" customHeight="1" x14ac:dyDescent="0.25">
      <c r="A8" s="437"/>
      <c r="B8" s="439"/>
      <c r="C8" s="441"/>
      <c r="D8" s="443"/>
      <c r="E8" s="445"/>
      <c r="F8" s="435"/>
      <c r="G8" s="435"/>
      <c r="H8" s="435"/>
      <c r="I8" s="365"/>
      <c r="J8" s="435"/>
      <c r="K8" s="63">
        <v>1</v>
      </c>
      <c r="L8" s="63">
        <v>2</v>
      </c>
      <c r="M8" s="63">
        <v>3</v>
      </c>
      <c r="N8" s="63" t="s">
        <v>80</v>
      </c>
      <c r="O8" s="63">
        <v>4</v>
      </c>
      <c r="P8" s="63">
        <v>5</v>
      </c>
      <c r="Q8" s="63">
        <v>6</v>
      </c>
      <c r="R8" s="449"/>
      <c r="S8" s="448"/>
      <c r="T8" s="447"/>
      <c r="U8" s="48"/>
      <c r="V8" s="48"/>
      <c r="W8" s="48"/>
    </row>
    <row r="9" spans="1:23" ht="20.100000000000001" customHeight="1" x14ac:dyDescent="0.25">
      <c r="A9" s="138">
        <v>1</v>
      </c>
      <c r="B9" s="61">
        <v>43</v>
      </c>
      <c r="C9" s="60" t="s">
        <v>185</v>
      </c>
      <c r="D9" s="59" t="s">
        <v>184</v>
      </c>
      <c r="E9" s="58">
        <v>26522</v>
      </c>
      <c r="F9" s="57">
        <f t="shared" ref="F9:F20" si="0">IF(COUNT(E9)=0,"---",42798-E9)</f>
        <v>16276</v>
      </c>
      <c r="G9" s="56" t="s">
        <v>20</v>
      </c>
      <c r="H9" s="55" t="s">
        <v>55</v>
      </c>
      <c r="I9" s="55" t="s">
        <v>30</v>
      </c>
      <c r="J9" s="137">
        <v>1</v>
      </c>
      <c r="K9" s="52">
        <v>9.1999999999999993</v>
      </c>
      <c r="L9" s="52">
        <v>9.5</v>
      </c>
      <c r="M9" s="52">
        <v>9.8000000000000007</v>
      </c>
      <c r="N9" s="53">
        <v>8</v>
      </c>
      <c r="O9" s="52">
        <v>9.8800000000000008</v>
      </c>
      <c r="P9" s="52" t="s">
        <v>63</v>
      </c>
      <c r="Q9" s="52">
        <v>10.18</v>
      </c>
      <c r="R9" s="51">
        <f t="shared" ref="R9:R18" si="1">MAX(K9:M9,O9:Q9)</f>
        <v>10.18</v>
      </c>
      <c r="S9" s="50">
        <f t="shared" ref="S9:S18" si="2">R9*J9</f>
        <v>10.18</v>
      </c>
      <c r="T9" s="49"/>
      <c r="U9" s="48"/>
      <c r="V9" s="48"/>
      <c r="W9" s="48"/>
    </row>
    <row r="10" spans="1:23" ht="20.100000000000001" customHeight="1" x14ac:dyDescent="0.25">
      <c r="A10" s="138">
        <v>2</v>
      </c>
      <c r="B10" s="61">
        <v>52</v>
      </c>
      <c r="C10" s="60" t="s">
        <v>51</v>
      </c>
      <c r="D10" s="59" t="s">
        <v>50</v>
      </c>
      <c r="E10" s="58">
        <v>34322</v>
      </c>
      <c r="F10" s="57">
        <f t="shared" si="0"/>
        <v>8476</v>
      </c>
      <c r="G10" s="56" t="s">
        <v>49</v>
      </c>
      <c r="H10" s="55" t="s">
        <v>48</v>
      </c>
      <c r="I10" s="55" t="s">
        <v>22</v>
      </c>
      <c r="J10" s="137">
        <v>1</v>
      </c>
      <c r="K10" s="52">
        <v>8.68</v>
      </c>
      <c r="L10" s="52">
        <v>8.9499999999999993</v>
      </c>
      <c r="M10" s="52">
        <v>8.98</v>
      </c>
      <c r="N10" s="53">
        <v>7</v>
      </c>
      <c r="O10" s="52">
        <v>9.1199999999999992</v>
      </c>
      <c r="P10" s="52">
        <v>9.51</v>
      </c>
      <c r="Q10" s="52">
        <v>9.8000000000000007</v>
      </c>
      <c r="R10" s="51">
        <f t="shared" si="1"/>
        <v>9.8000000000000007</v>
      </c>
      <c r="S10" s="50">
        <f t="shared" si="2"/>
        <v>9.8000000000000007</v>
      </c>
      <c r="T10" s="49" t="s">
        <v>25</v>
      </c>
      <c r="U10" s="48"/>
      <c r="V10" s="48"/>
      <c r="W10" s="48"/>
    </row>
    <row r="11" spans="1:23" ht="20.100000000000001" customHeight="1" x14ac:dyDescent="0.25">
      <c r="A11" s="138">
        <v>3</v>
      </c>
      <c r="B11" s="61">
        <v>69</v>
      </c>
      <c r="C11" s="60" t="s">
        <v>101</v>
      </c>
      <c r="D11" s="59" t="s">
        <v>102</v>
      </c>
      <c r="E11" s="58">
        <v>22836</v>
      </c>
      <c r="F11" s="57">
        <f t="shared" si="0"/>
        <v>19962</v>
      </c>
      <c r="G11" s="56" t="s">
        <v>103</v>
      </c>
      <c r="H11" s="55" t="s">
        <v>65</v>
      </c>
      <c r="I11" s="55" t="s">
        <v>64</v>
      </c>
      <c r="J11" s="139">
        <v>1.1000000000000001</v>
      </c>
      <c r="K11" s="52">
        <v>6.83</v>
      </c>
      <c r="L11" s="52">
        <v>6.97</v>
      </c>
      <c r="M11" s="52">
        <v>7.17</v>
      </c>
      <c r="N11" s="53">
        <v>3</v>
      </c>
      <c r="O11" s="52">
        <v>7.72</v>
      </c>
      <c r="P11" s="52">
        <v>7.04</v>
      </c>
      <c r="Q11" s="52">
        <v>7.6</v>
      </c>
      <c r="R11" s="51">
        <f t="shared" si="1"/>
        <v>7.72</v>
      </c>
      <c r="S11" s="50">
        <f t="shared" si="2"/>
        <v>8.4920000000000009</v>
      </c>
      <c r="T11" s="49" t="s">
        <v>104</v>
      </c>
      <c r="U11" s="48"/>
      <c r="V11" s="48"/>
      <c r="W11" s="48"/>
    </row>
    <row r="12" spans="1:23" ht="20.100000000000001" customHeight="1" x14ac:dyDescent="0.25">
      <c r="A12" s="138">
        <v>4</v>
      </c>
      <c r="B12" s="61">
        <v>41</v>
      </c>
      <c r="C12" s="60" t="s">
        <v>183</v>
      </c>
      <c r="D12" s="59" t="s">
        <v>182</v>
      </c>
      <c r="E12" s="58">
        <v>20469</v>
      </c>
      <c r="F12" s="57">
        <f t="shared" si="0"/>
        <v>22329</v>
      </c>
      <c r="G12" s="56" t="s">
        <v>20</v>
      </c>
      <c r="H12" s="55" t="s">
        <v>55</v>
      </c>
      <c r="I12" s="55" t="s">
        <v>30</v>
      </c>
      <c r="J12" s="137">
        <v>1</v>
      </c>
      <c r="K12" s="52">
        <v>7.8</v>
      </c>
      <c r="L12" s="52">
        <v>8.15</v>
      </c>
      <c r="M12" s="52" t="s">
        <v>63</v>
      </c>
      <c r="N12" s="53">
        <v>6</v>
      </c>
      <c r="O12" s="52">
        <v>7.9</v>
      </c>
      <c r="P12" s="52">
        <v>7.7</v>
      </c>
      <c r="Q12" s="52">
        <v>6.74</v>
      </c>
      <c r="R12" s="51">
        <f t="shared" si="1"/>
        <v>8.15</v>
      </c>
      <c r="S12" s="50">
        <f t="shared" si="2"/>
        <v>8.15</v>
      </c>
      <c r="T12" s="49"/>
      <c r="U12" s="48"/>
      <c r="V12" s="48"/>
      <c r="W12" s="48"/>
    </row>
    <row r="13" spans="1:23" ht="20.100000000000001" customHeight="1" x14ac:dyDescent="0.25">
      <c r="A13" s="138">
        <v>5</v>
      </c>
      <c r="B13" s="61">
        <v>24</v>
      </c>
      <c r="C13" s="60" t="s">
        <v>123</v>
      </c>
      <c r="D13" s="59" t="s">
        <v>181</v>
      </c>
      <c r="E13" s="58">
        <v>30108</v>
      </c>
      <c r="F13" s="57">
        <f t="shared" si="0"/>
        <v>12690</v>
      </c>
      <c r="G13" s="56" t="s">
        <v>49</v>
      </c>
      <c r="H13" s="55" t="s">
        <v>45</v>
      </c>
      <c r="I13" s="55" t="s">
        <v>44</v>
      </c>
      <c r="J13" s="137">
        <v>1</v>
      </c>
      <c r="K13" s="52">
        <v>7.43</v>
      </c>
      <c r="L13" s="52">
        <v>7.87</v>
      </c>
      <c r="M13" s="52">
        <v>7.55</v>
      </c>
      <c r="N13" s="53">
        <v>5</v>
      </c>
      <c r="O13" s="52">
        <v>8.1199999999999992</v>
      </c>
      <c r="P13" s="52">
        <v>7.94</v>
      </c>
      <c r="Q13" s="52">
        <v>8.0500000000000007</v>
      </c>
      <c r="R13" s="51">
        <f t="shared" si="1"/>
        <v>8.1199999999999992</v>
      </c>
      <c r="S13" s="50">
        <f t="shared" si="2"/>
        <v>8.1199999999999992</v>
      </c>
      <c r="T13" s="49" t="s">
        <v>38</v>
      </c>
      <c r="U13" s="48"/>
      <c r="V13" s="48"/>
      <c r="W13" s="48"/>
    </row>
    <row r="14" spans="1:23" ht="20.100000000000001" customHeight="1" x14ac:dyDescent="0.25">
      <c r="A14" s="138">
        <v>6</v>
      </c>
      <c r="B14" s="61">
        <v>2</v>
      </c>
      <c r="C14" s="60" t="s">
        <v>180</v>
      </c>
      <c r="D14" s="59" t="s">
        <v>179</v>
      </c>
      <c r="E14" s="58">
        <v>19859</v>
      </c>
      <c r="F14" s="57">
        <f t="shared" si="0"/>
        <v>22939</v>
      </c>
      <c r="G14" s="56" t="s">
        <v>20</v>
      </c>
      <c r="H14" s="55" t="s">
        <v>77</v>
      </c>
      <c r="I14" s="55" t="s">
        <v>30</v>
      </c>
      <c r="J14" s="137">
        <v>1</v>
      </c>
      <c r="K14" s="52">
        <v>6.04</v>
      </c>
      <c r="L14" s="52">
        <v>7.45</v>
      </c>
      <c r="M14" s="52">
        <v>7.04</v>
      </c>
      <c r="N14" s="53">
        <v>4</v>
      </c>
      <c r="O14" s="52">
        <v>7.47</v>
      </c>
      <c r="P14" s="52">
        <v>7.4</v>
      </c>
      <c r="Q14" s="52">
        <v>6.9</v>
      </c>
      <c r="R14" s="51">
        <f t="shared" si="1"/>
        <v>7.47</v>
      </c>
      <c r="S14" s="50">
        <f t="shared" si="2"/>
        <v>7.47</v>
      </c>
      <c r="T14" s="49"/>
      <c r="U14" s="48"/>
      <c r="V14" s="48"/>
      <c r="W14" s="48"/>
    </row>
    <row r="15" spans="1:23" ht="20.100000000000001" customHeight="1" x14ac:dyDescent="0.25">
      <c r="A15" s="138">
        <v>7</v>
      </c>
      <c r="B15" s="61">
        <v>72</v>
      </c>
      <c r="C15" s="60" t="s">
        <v>119</v>
      </c>
      <c r="D15" s="59" t="s">
        <v>120</v>
      </c>
      <c r="E15" s="58">
        <v>19298</v>
      </c>
      <c r="F15" s="57">
        <f t="shared" si="0"/>
        <v>23500</v>
      </c>
      <c r="G15" s="56" t="s">
        <v>121</v>
      </c>
      <c r="H15" s="55" t="s">
        <v>65</v>
      </c>
      <c r="I15" s="55" t="s">
        <v>64</v>
      </c>
      <c r="J15" s="137">
        <v>1</v>
      </c>
      <c r="K15" s="52" t="s">
        <v>63</v>
      </c>
      <c r="L15" s="52">
        <v>6.71</v>
      </c>
      <c r="M15" s="52">
        <v>6.96</v>
      </c>
      <c r="N15" s="53">
        <v>2</v>
      </c>
      <c r="O15" s="52">
        <v>6.34</v>
      </c>
      <c r="P15" s="52">
        <v>6.92</v>
      </c>
      <c r="Q15" s="52" t="s">
        <v>70</v>
      </c>
      <c r="R15" s="51">
        <f t="shared" si="1"/>
        <v>6.96</v>
      </c>
      <c r="S15" s="50">
        <f t="shared" si="2"/>
        <v>6.96</v>
      </c>
      <c r="T15" s="49" t="s">
        <v>104</v>
      </c>
      <c r="U15" s="48"/>
      <c r="V15" s="48"/>
      <c r="W15" s="48"/>
    </row>
    <row r="16" spans="1:23" ht="20.100000000000001" customHeight="1" x14ac:dyDescent="0.25">
      <c r="A16" s="138">
        <v>8</v>
      </c>
      <c r="B16" s="61">
        <v>70</v>
      </c>
      <c r="C16" s="60" t="s">
        <v>117</v>
      </c>
      <c r="D16" s="59" t="s">
        <v>118</v>
      </c>
      <c r="E16" s="58">
        <v>21607</v>
      </c>
      <c r="F16" s="57">
        <f t="shared" si="0"/>
        <v>21191</v>
      </c>
      <c r="G16" s="56" t="s">
        <v>20</v>
      </c>
      <c r="H16" s="55" t="s">
        <v>65</v>
      </c>
      <c r="I16" s="55" t="s">
        <v>64</v>
      </c>
      <c r="J16" s="137">
        <v>1</v>
      </c>
      <c r="K16" s="52">
        <v>6.48</v>
      </c>
      <c r="L16" s="52">
        <v>6.13</v>
      </c>
      <c r="M16" s="52">
        <v>6.8</v>
      </c>
      <c r="N16" s="53">
        <v>1</v>
      </c>
      <c r="O16" s="52">
        <v>6.87</v>
      </c>
      <c r="P16" s="52" t="s">
        <v>70</v>
      </c>
      <c r="Q16" s="52">
        <v>6.9</v>
      </c>
      <c r="R16" s="51">
        <f t="shared" si="1"/>
        <v>6.9</v>
      </c>
      <c r="S16" s="50">
        <f t="shared" si="2"/>
        <v>6.9</v>
      </c>
      <c r="T16" s="49" t="s">
        <v>104</v>
      </c>
      <c r="U16" s="48"/>
      <c r="V16" s="48"/>
      <c r="W16" s="48"/>
    </row>
    <row r="17" spans="1:23" ht="20.100000000000001" customHeight="1" x14ac:dyDescent="0.25">
      <c r="A17" s="138">
        <v>9</v>
      </c>
      <c r="B17" s="61">
        <v>16</v>
      </c>
      <c r="C17" s="60" t="s">
        <v>129</v>
      </c>
      <c r="D17" s="59" t="s">
        <v>130</v>
      </c>
      <c r="E17" s="58">
        <v>24809</v>
      </c>
      <c r="F17" s="57">
        <f t="shared" si="0"/>
        <v>17989</v>
      </c>
      <c r="G17" s="56" t="s">
        <v>40</v>
      </c>
      <c r="H17" s="55" t="s">
        <v>29</v>
      </c>
      <c r="I17" s="55" t="s">
        <v>30</v>
      </c>
      <c r="J17" s="137">
        <v>1</v>
      </c>
      <c r="K17" s="52">
        <v>5.91</v>
      </c>
      <c r="L17" s="52">
        <v>6.26</v>
      </c>
      <c r="M17" s="52">
        <v>6.16</v>
      </c>
      <c r="N17" s="53"/>
      <c r="O17" s="52"/>
      <c r="P17" s="52"/>
      <c r="Q17" s="52"/>
      <c r="R17" s="51">
        <f t="shared" si="1"/>
        <v>6.26</v>
      </c>
      <c r="S17" s="50">
        <f t="shared" si="2"/>
        <v>6.26</v>
      </c>
      <c r="T17" s="49" t="s">
        <v>38</v>
      </c>
      <c r="U17" s="48"/>
      <c r="V17" s="48"/>
      <c r="W17" s="48"/>
    </row>
    <row r="18" spans="1:23" ht="20.100000000000001" customHeight="1" x14ac:dyDescent="0.25">
      <c r="A18" s="138">
        <v>10</v>
      </c>
      <c r="B18" s="61">
        <v>10</v>
      </c>
      <c r="C18" s="60" t="s">
        <v>131</v>
      </c>
      <c r="D18" s="59" t="s">
        <v>178</v>
      </c>
      <c r="E18" s="58">
        <v>25368</v>
      </c>
      <c r="F18" s="57">
        <f t="shared" si="0"/>
        <v>17430</v>
      </c>
      <c r="G18" s="56" t="s">
        <v>177</v>
      </c>
      <c r="H18" s="55" t="s">
        <v>176</v>
      </c>
      <c r="I18" s="55" t="s">
        <v>30</v>
      </c>
      <c r="J18" s="137">
        <v>1</v>
      </c>
      <c r="K18" s="52">
        <v>4.53</v>
      </c>
      <c r="L18" s="52">
        <v>4.91</v>
      </c>
      <c r="M18" s="52">
        <v>4.6900000000000004</v>
      </c>
      <c r="N18" s="53"/>
      <c r="O18" s="52"/>
      <c r="P18" s="52"/>
      <c r="Q18" s="52"/>
      <c r="R18" s="51">
        <f t="shared" si="1"/>
        <v>4.91</v>
      </c>
      <c r="S18" s="50">
        <f t="shared" si="2"/>
        <v>4.91</v>
      </c>
      <c r="T18" s="49"/>
      <c r="U18" s="48"/>
      <c r="V18" s="48"/>
      <c r="W18" s="48"/>
    </row>
    <row r="19" spans="1:23" ht="20.100000000000001" customHeight="1" x14ac:dyDescent="0.25">
      <c r="A19" s="138"/>
      <c r="B19" s="61">
        <v>18</v>
      </c>
      <c r="C19" s="60" t="s">
        <v>175</v>
      </c>
      <c r="D19" s="59" t="s">
        <v>174</v>
      </c>
      <c r="E19" s="58">
        <v>33977</v>
      </c>
      <c r="F19" s="57">
        <f t="shared" si="0"/>
        <v>8821</v>
      </c>
      <c r="G19" s="56" t="s">
        <v>28</v>
      </c>
      <c r="H19" s="55" t="s">
        <v>29</v>
      </c>
      <c r="I19" s="55" t="s">
        <v>30</v>
      </c>
      <c r="J19" s="137">
        <v>1</v>
      </c>
      <c r="K19" s="52" t="s">
        <v>70</v>
      </c>
      <c r="L19" s="52"/>
      <c r="M19" s="52"/>
      <c r="N19" s="53"/>
      <c r="O19" s="52"/>
      <c r="P19" s="52"/>
      <c r="Q19" s="52"/>
      <c r="R19" s="51" t="s">
        <v>39</v>
      </c>
      <c r="S19" s="50"/>
      <c r="T19" s="49" t="s">
        <v>173</v>
      </c>
      <c r="U19" s="48"/>
      <c r="V19" s="48"/>
      <c r="W19" s="48"/>
    </row>
    <row r="20" spans="1:23" ht="20.100000000000001" customHeight="1" x14ac:dyDescent="0.25">
      <c r="A20" s="138"/>
      <c r="B20" s="61">
        <v>45</v>
      </c>
      <c r="C20" s="60" t="s">
        <v>172</v>
      </c>
      <c r="D20" s="59" t="s">
        <v>171</v>
      </c>
      <c r="E20" s="58">
        <v>30108</v>
      </c>
      <c r="F20" s="57">
        <f t="shared" si="0"/>
        <v>12690</v>
      </c>
      <c r="G20" s="56" t="s">
        <v>49</v>
      </c>
      <c r="H20" s="55" t="s">
        <v>55</v>
      </c>
      <c r="I20" s="55" t="s">
        <v>30</v>
      </c>
      <c r="J20" s="137">
        <v>1</v>
      </c>
      <c r="K20" s="52" t="s">
        <v>70</v>
      </c>
      <c r="L20" s="52"/>
      <c r="M20" s="52"/>
      <c r="N20" s="53"/>
      <c r="O20" s="52"/>
      <c r="P20" s="52"/>
      <c r="Q20" s="52"/>
      <c r="R20" s="51" t="s">
        <v>39</v>
      </c>
      <c r="S20" s="50"/>
      <c r="T20" s="49"/>
      <c r="U20" s="48"/>
      <c r="V20" s="48"/>
      <c r="W20" s="48"/>
    </row>
  </sheetData>
  <mergeCells count="14">
    <mergeCell ref="F7:F8"/>
    <mergeCell ref="A7:A8"/>
    <mergeCell ref="B7:B8"/>
    <mergeCell ref="C7:C8"/>
    <mergeCell ref="D7:D8"/>
    <mergeCell ref="E7:E8"/>
    <mergeCell ref="T7:T8"/>
    <mergeCell ref="I7:I8"/>
    <mergeCell ref="G7:G8"/>
    <mergeCell ref="H7:H8"/>
    <mergeCell ref="J7:J8"/>
    <mergeCell ref="K7:Q7"/>
    <mergeCell ref="R7:R8"/>
    <mergeCell ref="S7:S8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showZeros="0" workbookViewId="0">
      <selection activeCell="A2" sqref="A2"/>
    </sheetView>
  </sheetViews>
  <sheetFormatPr defaultColWidth="9.109375" defaultRowHeight="13.2" x14ac:dyDescent="0.25"/>
  <cols>
    <col min="1" max="1" width="5.33203125" style="260" customWidth="1"/>
    <col min="2" max="2" width="4.5546875" style="260" hidden="1" customWidth="1"/>
    <col min="3" max="3" width="9.6640625" style="260" customWidth="1"/>
    <col min="4" max="4" width="11.109375" style="260" customWidth="1"/>
    <col min="5" max="5" width="9" style="261" customWidth="1"/>
    <col min="6" max="6" width="5" style="260" customWidth="1"/>
    <col min="7" max="7" width="4" style="260" customWidth="1"/>
    <col min="8" max="9" width="8.109375" style="260" customWidth="1"/>
    <col min="10" max="10" width="4.44140625" style="260" customWidth="1"/>
    <col min="11" max="11" width="4.6640625" style="260" customWidth="1"/>
    <col min="12" max="12" width="5.5546875" style="260" customWidth="1"/>
    <col min="13" max="13" width="5.44140625" style="260" customWidth="1"/>
    <col min="14" max="14" width="4.6640625" style="260" customWidth="1"/>
    <col min="15" max="15" width="4.5546875" style="260" bestFit="1" customWidth="1"/>
    <col min="16" max="18" width="4.6640625" style="260" customWidth="1"/>
    <col min="19" max="20" width="5.88671875" style="260" customWidth="1"/>
    <col min="21" max="21" width="6.6640625" style="260" customWidth="1"/>
    <col min="22" max="22" width="8.109375" style="260" customWidth="1"/>
    <col min="23" max="23" width="5.88671875" style="260" customWidth="1"/>
    <col min="24" max="27" width="9.5546875" style="260" customWidth="1"/>
    <col min="28" max="16384" width="9.109375" style="260"/>
  </cols>
  <sheetData>
    <row r="1" spans="1:27" ht="20.25" customHeight="1" x14ac:dyDescent="0.35">
      <c r="A1" s="296" t="s">
        <v>0</v>
      </c>
      <c r="C1" s="294"/>
      <c r="D1" s="294"/>
      <c r="E1" s="295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</row>
    <row r="2" spans="1:27" ht="12.75" customHeight="1" x14ac:dyDescent="0.25">
      <c r="C2" s="293" t="s">
        <v>215</v>
      </c>
      <c r="D2" s="291"/>
      <c r="E2" s="292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</row>
    <row r="3" spans="1:27" ht="12.75" customHeight="1" x14ac:dyDescent="0.25">
      <c r="B3" s="293"/>
      <c r="C3" s="291"/>
      <c r="D3" s="291"/>
      <c r="E3" s="292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</row>
    <row r="4" spans="1:27" ht="20.100000000000001" customHeight="1" x14ac:dyDescent="0.25">
      <c r="A4" s="279"/>
      <c r="B4" s="279"/>
      <c r="C4" s="289" t="s">
        <v>245</v>
      </c>
      <c r="D4" s="279"/>
      <c r="E4" s="288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</row>
    <row r="5" spans="1:27" ht="2.1" customHeight="1" x14ac:dyDescent="0.25">
      <c r="A5" s="279"/>
      <c r="B5" s="279"/>
      <c r="C5" s="279"/>
      <c r="D5" s="279"/>
      <c r="E5" s="288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</row>
    <row r="6" spans="1:27" ht="20.100000000000001" customHeight="1" x14ac:dyDescent="0.25">
      <c r="A6" s="287"/>
      <c r="B6" s="279"/>
      <c r="C6" s="279"/>
      <c r="D6" s="279"/>
      <c r="E6" s="286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85"/>
      <c r="T6" s="285"/>
      <c r="U6" s="285"/>
      <c r="V6" s="279"/>
      <c r="W6" s="279"/>
      <c r="X6" s="279"/>
      <c r="Y6" s="279"/>
      <c r="Z6" s="279"/>
      <c r="AA6" s="279"/>
    </row>
    <row r="7" spans="1:27" ht="20.100000000000001" customHeight="1" x14ac:dyDescent="0.25">
      <c r="A7" s="284" t="s">
        <v>3</v>
      </c>
      <c r="B7" s="465" t="s">
        <v>4</v>
      </c>
      <c r="C7" s="467" t="s">
        <v>5</v>
      </c>
      <c r="D7" s="469" t="s">
        <v>6</v>
      </c>
      <c r="E7" s="471" t="s">
        <v>7</v>
      </c>
      <c r="F7" s="461" t="s">
        <v>8</v>
      </c>
      <c r="G7" s="461" t="s">
        <v>9</v>
      </c>
      <c r="H7" s="461" t="s">
        <v>10</v>
      </c>
      <c r="I7" s="364" t="s">
        <v>11</v>
      </c>
      <c r="J7" s="461" t="s">
        <v>12</v>
      </c>
      <c r="K7" s="459" t="s">
        <v>81</v>
      </c>
      <c r="L7" s="459"/>
      <c r="M7" s="459"/>
      <c r="N7" s="459"/>
      <c r="O7" s="459"/>
      <c r="P7" s="459"/>
      <c r="Q7" s="459"/>
      <c r="R7" s="460" t="s">
        <v>14</v>
      </c>
      <c r="S7" s="459" t="s">
        <v>15</v>
      </c>
      <c r="T7" s="455" t="s">
        <v>16</v>
      </c>
      <c r="U7" s="456" t="s">
        <v>229</v>
      </c>
      <c r="V7" s="279"/>
      <c r="W7" s="279"/>
      <c r="X7" s="279"/>
      <c r="Y7" s="279"/>
    </row>
    <row r="8" spans="1:27" ht="15" customHeight="1" x14ac:dyDescent="0.25">
      <c r="A8" s="290" t="s">
        <v>88</v>
      </c>
      <c r="B8" s="466"/>
      <c r="C8" s="468"/>
      <c r="D8" s="470"/>
      <c r="E8" s="472"/>
      <c r="F8" s="462"/>
      <c r="G8" s="462"/>
      <c r="H8" s="462"/>
      <c r="I8" s="365"/>
      <c r="J8" s="462"/>
      <c r="K8" s="280">
        <v>1</v>
      </c>
      <c r="L8" s="280">
        <v>2</v>
      </c>
      <c r="M8" s="280">
        <v>3</v>
      </c>
      <c r="N8" s="280" t="s">
        <v>80</v>
      </c>
      <c r="O8" s="280">
        <v>4</v>
      </c>
      <c r="P8" s="280">
        <v>5</v>
      </c>
      <c r="Q8" s="280">
        <v>6</v>
      </c>
      <c r="R8" s="460"/>
      <c r="S8" s="459"/>
      <c r="T8" s="447"/>
      <c r="U8" s="456"/>
      <c r="V8" s="279"/>
      <c r="W8" s="279"/>
      <c r="X8" s="279"/>
      <c r="Y8" s="279"/>
    </row>
    <row r="9" spans="1:27" s="262" customFormat="1" ht="20.100000000000001" customHeight="1" x14ac:dyDescent="0.25">
      <c r="A9" s="278">
        <v>1</v>
      </c>
      <c r="B9" s="277">
        <v>66</v>
      </c>
      <c r="C9" s="276" t="s">
        <v>244</v>
      </c>
      <c r="D9" s="275" t="s">
        <v>243</v>
      </c>
      <c r="E9" s="274">
        <v>35910</v>
      </c>
      <c r="F9" s="273">
        <f>IF(COUNT(E9)=0,"---",42798-E9)</f>
        <v>6888</v>
      </c>
      <c r="G9" s="272" t="s">
        <v>20</v>
      </c>
      <c r="H9" s="271" t="s">
        <v>65</v>
      </c>
      <c r="I9" s="271" t="s">
        <v>64</v>
      </c>
      <c r="J9" s="270">
        <v>1</v>
      </c>
      <c r="K9" s="266">
        <v>8.27</v>
      </c>
      <c r="L9" s="266">
        <v>7.91</v>
      </c>
      <c r="M9" s="266">
        <v>8.1</v>
      </c>
      <c r="N9" s="268">
        <v>2</v>
      </c>
      <c r="O9" s="266">
        <v>7.84</v>
      </c>
      <c r="P9" s="266">
        <v>7.58</v>
      </c>
      <c r="Q9" s="266">
        <v>7.78</v>
      </c>
      <c r="R9" s="267">
        <v>8.27</v>
      </c>
      <c r="S9" s="266">
        <f>R9*J9</f>
        <v>8.27</v>
      </c>
      <c r="T9" s="264" t="s">
        <v>107</v>
      </c>
      <c r="U9" s="264" t="s">
        <v>239</v>
      </c>
      <c r="V9" s="263"/>
      <c r="W9" s="263"/>
      <c r="X9" s="263"/>
    </row>
    <row r="10" spans="1:27" s="262" customFormat="1" ht="20.100000000000001" customHeight="1" x14ac:dyDescent="0.25">
      <c r="A10" s="278">
        <v>2</v>
      </c>
      <c r="B10" s="277">
        <v>65</v>
      </c>
      <c r="C10" s="276" t="s">
        <v>105</v>
      </c>
      <c r="D10" s="275" t="s">
        <v>106</v>
      </c>
      <c r="E10" s="274">
        <v>35930</v>
      </c>
      <c r="F10" s="273">
        <f>IF(COUNT(E10)=0,"---",42798-E10)</f>
        <v>6868</v>
      </c>
      <c r="G10" s="272" t="s">
        <v>20</v>
      </c>
      <c r="H10" s="271" t="s">
        <v>65</v>
      </c>
      <c r="I10" s="271" t="s">
        <v>64</v>
      </c>
      <c r="J10" s="270">
        <v>1</v>
      </c>
      <c r="K10" s="266">
        <v>7.04</v>
      </c>
      <c r="L10" s="266">
        <v>6.88</v>
      </c>
      <c r="M10" s="266">
        <v>6.73</v>
      </c>
      <c r="N10" s="268">
        <v>1</v>
      </c>
      <c r="O10" s="266">
        <v>6.68</v>
      </c>
      <c r="P10" s="266">
        <v>7.21</v>
      </c>
      <c r="Q10" s="266">
        <v>7.68</v>
      </c>
      <c r="R10" s="267">
        <v>7.68</v>
      </c>
      <c r="S10" s="266">
        <f>R10*J10</f>
        <v>7.68</v>
      </c>
      <c r="T10" s="264" t="s">
        <v>107</v>
      </c>
      <c r="U10" s="264" t="s">
        <v>239</v>
      </c>
      <c r="V10" s="263"/>
      <c r="W10" s="263"/>
      <c r="X10" s="263"/>
    </row>
    <row r="12" spans="1:27" ht="20.100000000000001" customHeight="1" x14ac:dyDescent="0.25">
      <c r="A12" s="279"/>
      <c r="B12" s="279"/>
      <c r="C12" s="289" t="s">
        <v>242</v>
      </c>
      <c r="D12" s="279"/>
      <c r="E12" s="288"/>
      <c r="F12" s="279"/>
      <c r="G12" s="279"/>
      <c r="H12" s="279"/>
      <c r="I12" s="279"/>
      <c r="J12" s="279"/>
      <c r="K12" s="279"/>
      <c r="L12" s="279"/>
      <c r="M12" s="279"/>
      <c r="N12" s="279"/>
      <c r="O12" s="279"/>
      <c r="P12" s="279"/>
      <c r="Q12" s="279"/>
      <c r="R12" s="279"/>
      <c r="S12" s="279"/>
      <c r="T12" s="279"/>
      <c r="U12" s="279"/>
      <c r="V12" s="279"/>
      <c r="W12" s="279"/>
      <c r="X12" s="279"/>
      <c r="Y12" s="279"/>
      <c r="Z12" s="279"/>
      <c r="AA12" s="279"/>
    </row>
    <row r="13" spans="1:27" ht="2.1" customHeight="1" x14ac:dyDescent="0.25">
      <c r="A13" s="279"/>
      <c r="B13" s="279"/>
      <c r="C13" s="279"/>
      <c r="D13" s="279"/>
      <c r="E13" s="288"/>
      <c r="F13" s="279"/>
      <c r="G13" s="279"/>
      <c r="H13" s="279"/>
      <c r="I13" s="279"/>
      <c r="J13" s="279"/>
      <c r="K13" s="279"/>
      <c r="L13" s="279"/>
      <c r="M13" s="279"/>
      <c r="N13" s="279"/>
      <c r="O13" s="279"/>
      <c r="P13" s="279"/>
      <c r="Q13" s="279"/>
      <c r="R13" s="279"/>
      <c r="S13" s="279"/>
      <c r="T13" s="279"/>
      <c r="U13" s="279"/>
      <c r="V13" s="279"/>
      <c r="W13" s="279"/>
      <c r="X13" s="279"/>
      <c r="Y13" s="279"/>
      <c r="Z13" s="279"/>
      <c r="AA13" s="279"/>
    </row>
    <row r="14" spans="1:27" ht="20.100000000000001" customHeight="1" x14ac:dyDescent="0.25">
      <c r="A14" s="287"/>
      <c r="B14" s="279"/>
      <c r="C14" s="279"/>
      <c r="D14" s="279"/>
      <c r="E14" s="286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279"/>
      <c r="R14" s="279"/>
      <c r="S14" s="285"/>
      <c r="T14" s="285"/>
      <c r="U14" s="285"/>
      <c r="V14" s="279"/>
      <c r="W14" s="279"/>
      <c r="X14" s="279"/>
      <c r="Y14" s="279"/>
      <c r="Z14" s="279"/>
      <c r="AA14" s="279"/>
    </row>
    <row r="15" spans="1:27" ht="20.100000000000001" customHeight="1" x14ac:dyDescent="0.25">
      <c r="A15" s="284" t="s">
        <v>3</v>
      </c>
      <c r="B15" s="465" t="s">
        <v>4</v>
      </c>
      <c r="C15" s="467" t="s">
        <v>5</v>
      </c>
      <c r="D15" s="469" t="s">
        <v>6</v>
      </c>
      <c r="E15" s="471" t="s">
        <v>7</v>
      </c>
      <c r="F15" s="461" t="s">
        <v>8</v>
      </c>
      <c r="G15" s="461" t="s">
        <v>9</v>
      </c>
      <c r="H15" s="461" t="s">
        <v>10</v>
      </c>
      <c r="I15" s="283"/>
      <c r="J15" s="461" t="s">
        <v>12</v>
      </c>
      <c r="K15" s="463" t="s">
        <v>86</v>
      </c>
      <c r="L15" s="459" t="s">
        <v>81</v>
      </c>
      <c r="M15" s="459"/>
      <c r="N15" s="459"/>
      <c r="O15" s="459"/>
      <c r="P15" s="459"/>
      <c r="Q15" s="459"/>
      <c r="R15" s="459"/>
      <c r="S15" s="460" t="s">
        <v>14</v>
      </c>
      <c r="T15" s="459" t="s">
        <v>15</v>
      </c>
      <c r="U15" s="459" t="s">
        <v>87</v>
      </c>
      <c r="V15" s="455" t="s">
        <v>16</v>
      </c>
      <c r="W15" s="456" t="s">
        <v>229</v>
      </c>
      <c r="X15" s="279"/>
      <c r="Y15" s="279"/>
      <c r="Z15" s="279"/>
      <c r="AA15" s="279"/>
    </row>
    <row r="16" spans="1:27" ht="15" customHeight="1" x14ac:dyDescent="0.25">
      <c r="A16" s="282" t="s">
        <v>90</v>
      </c>
      <c r="B16" s="466"/>
      <c r="C16" s="468"/>
      <c r="D16" s="470"/>
      <c r="E16" s="472"/>
      <c r="F16" s="462"/>
      <c r="G16" s="462"/>
      <c r="H16" s="462"/>
      <c r="I16" s="281"/>
      <c r="J16" s="462"/>
      <c r="K16" s="464"/>
      <c r="L16" s="280">
        <v>1</v>
      </c>
      <c r="M16" s="280">
        <v>2</v>
      </c>
      <c r="N16" s="280">
        <v>3</v>
      </c>
      <c r="O16" s="280" t="s">
        <v>80</v>
      </c>
      <c r="P16" s="280">
        <v>4</v>
      </c>
      <c r="Q16" s="280">
        <v>5</v>
      </c>
      <c r="R16" s="280">
        <v>6</v>
      </c>
      <c r="S16" s="460"/>
      <c r="T16" s="459"/>
      <c r="U16" s="459"/>
      <c r="V16" s="447"/>
      <c r="W16" s="456"/>
      <c r="X16" s="279"/>
      <c r="Y16" s="279"/>
      <c r="Z16" s="279"/>
      <c r="AA16" s="279"/>
    </row>
    <row r="17" spans="1:27" s="262" customFormat="1" ht="20.100000000000001" customHeight="1" x14ac:dyDescent="0.25">
      <c r="A17" s="278">
        <v>1</v>
      </c>
      <c r="B17" s="277">
        <v>41</v>
      </c>
      <c r="C17" s="276" t="s">
        <v>183</v>
      </c>
      <c r="D17" s="275" t="s">
        <v>182</v>
      </c>
      <c r="E17" s="274">
        <v>20469</v>
      </c>
      <c r="F17" s="273">
        <f t="shared" ref="F17:F27" si="0">IF(COUNT(E17)=0,"---",42798-E17)</f>
        <v>22329</v>
      </c>
      <c r="G17" s="272" t="s">
        <v>20</v>
      </c>
      <c r="H17" s="271" t="s">
        <v>55</v>
      </c>
      <c r="I17" s="271" t="s">
        <v>30</v>
      </c>
      <c r="J17" s="270">
        <v>1</v>
      </c>
      <c r="K17" s="269">
        <v>1.1467000000000001</v>
      </c>
      <c r="L17" s="266">
        <v>8.85</v>
      </c>
      <c r="M17" s="266">
        <v>9.25</v>
      </c>
      <c r="N17" s="266">
        <v>9.3699999999999992</v>
      </c>
      <c r="O17" s="268">
        <v>8</v>
      </c>
      <c r="P17" s="266">
        <v>9.4499999999999993</v>
      </c>
      <c r="Q17" s="266">
        <v>9.3800000000000008</v>
      </c>
      <c r="R17" s="266">
        <v>9.15</v>
      </c>
      <c r="S17" s="267">
        <f t="shared" ref="S17:S27" si="1">MAX(L17:N17,P17:R17)</f>
        <v>9.4499999999999993</v>
      </c>
      <c r="T17" s="266">
        <f t="shared" ref="T17:T27" si="2">S17*J17</f>
        <v>9.4499999999999993</v>
      </c>
      <c r="U17" s="266">
        <f t="shared" ref="U17:U27" si="3">T17*K17</f>
        <v>10.836314999999999</v>
      </c>
      <c r="V17" s="265"/>
      <c r="W17" s="264" t="s">
        <v>239</v>
      </c>
      <c r="X17" s="263"/>
      <c r="Y17" s="263"/>
      <c r="Z17" s="263"/>
      <c r="AA17" s="263"/>
    </row>
    <row r="18" spans="1:27" s="262" customFormat="1" ht="20.100000000000001" customHeight="1" x14ac:dyDescent="0.25">
      <c r="A18" s="278">
        <v>2</v>
      </c>
      <c r="B18" s="277">
        <v>42</v>
      </c>
      <c r="C18" s="276" t="s">
        <v>241</v>
      </c>
      <c r="D18" s="275" t="s">
        <v>240</v>
      </c>
      <c r="E18" s="274">
        <v>19341</v>
      </c>
      <c r="F18" s="273">
        <f t="shared" si="0"/>
        <v>23457</v>
      </c>
      <c r="G18" s="272" t="s">
        <v>20</v>
      </c>
      <c r="H18" s="271" t="s">
        <v>55</v>
      </c>
      <c r="I18" s="271" t="s">
        <v>30</v>
      </c>
      <c r="J18" s="270">
        <v>1</v>
      </c>
      <c r="K18" s="269">
        <v>1.2235</v>
      </c>
      <c r="L18" s="266">
        <v>7.54</v>
      </c>
      <c r="M18" s="266">
        <v>8.25</v>
      </c>
      <c r="N18" s="266">
        <v>7.97</v>
      </c>
      <c r="O18" s="268">
        <v>6</v>
      </c>
      <c r="P18" s="266">
        <v>8.0500000000000007</v>
      </c>
      <c r="Q18" s="266">
        <v>8</v>
      </c>
      <c r="R18" s="266">
        <v>8.68</v>
      </c>
      <c r="S18" s="267">
        <f t="shared" si="1"/>
        <v>8.68</v>
      </c>
      <c r="T18" s="266">
        <f t="shared" si="2"/>
        <v>8.68</v>
      </c>
      <c r="U18" s="266">
        <f t="shared" si="3"/>
        <v>10.61998</v>
      </c>
      <c r="V18" s="265"/>
      <c r="W18" s="264" t="s">
        <v>239</v>
      </c>
      <c r="X18" s="263"/>
      <c r="Y18" s="263"/>
      <c r="Z18" s="263"/>
      <c r="AA18" s="263"/>
    </row>
    <row r="19" spans="1:27" s="262" customFormat="1" ht="20.100000000000001" customHeight="1" x14ac:dyDescent="0.25">
      <c r="A19" s="278">
        <v>3</v>
      </c>
      <c r="B19" s="277">
        <v>72</v>
      </c>
      <c r="C19" s="276" t="s">
        <v>119</v>
      </c>
      <c r="D19" s="275" t="s">
        <v>120</v>
      </c>
      <c r="E19" s="274">
        <v>19298</v>
      </c>
      <c r="F19" s="273">
        <f t="shared" si="0"/>
        <v>23500</v>
      </c>
      <c r="G19" s="272" t="s">
        <v>121</v>
      </c>
      <c r="H19" s="271" t="s">
        <v>65</v>
      </c>
      <c r="I19" s="271" t="s">
        <v>64</v>
      </c>
      <c r="J19" s="270">
        <v>1</v>
      </c>
      <c r="K19" s="269">
        <v>1.2235</v>
      </c>
      <c r="L19" s="266">
        <v>6.76</v>
      </c>
      <c r="M19" s="266">
        <v>7.95</v>
      </c>
      <c r="N19" s="266">
        <v>8.6300000000000008</v>
      </c>
      <c r="O19" s="268">
        <v>7</v>
      </c>
      <c r="P19" s="266" t="s">
        <v>63</v>
      </c>
      <c r="Q19" s="266" t="s">
        <v>63</v>
      </c>
      <c r="R19" s="266">
        <v>8.3000000000000007</v>
      </c>
      <c r="S19" s="267">
        <f t="shared" si="1"/>
        <v>8.6300000000000008</v>
      </c>
      <c r="T19" s="266">
        <f t="shared" si="2"/>
        <v>8.6300000000000008</v>
      </c>
      <c r="U19" s="266">
        <f t="shared" si="3"/>
        <v>10.558805000000001</v>
      </c>
      <c r="V19" s="265" t="s">
        <v>104</v>
      </c>
      <c r="W19" s="264" t="s">
        <v>239</v>
      </c>
      <c r="X19" s="263"/>
      <c r="Y19" s="263"/>
      <c r="Z19" s="263"/>
      <c r="AA19" s="263"/>
    </row>
    <row r="20" spans="1:27" s="262" customFormat="1" ht="20.100000000000001" customHeight="1" x14ac:dyDescent="0.25">
      <c r="A20" s="278">
        <v>4</v>
      </c>
      <c r="B20" s="277">
        <v>2</v>
      </c>
      <c r="C20" s="276" t="s">
        <v>180</v>
      </c>
      <c r="D20" s="275" t="s">
        <v>179</v>
      </c>
      <c r="E20" s="274">
        <v>19859</v>
      </c>
      <c r="F20" s="273">
        <f t="shared" si="0"/>
        <v>22939</v>
      </c>
      <c r="G20" s="272" t="s">
        <v>20</v>
      </c>
      <c r="H20" s="271" t="s">
        <v>77</v>
      </c>
      <c r="I20" s="271" t="s">
        <v>30</v>
      </c>
      <c r="J20" s="270">
        <v>1</v>
      </c>
      <c r="K20" s="269">
        <v>1.1712</v>
      </c>
      <c r="L20" s="266" t="s">
        <v>63</v>
      </c>
      <c r="M20" s="266">
        <v>8.1999999999999993</v>
      </c>
      <c r="N20" s="266">
        <v>8.17</v>
      </c>
      <c r="O20" s="268">
        <v>3</v>
      </c>
      <c r="P20" s="266">
        <v>8</v>
      </c>
      <c r="Q20" s="266">
        <v>8.49</v>
      </c>
      <c r="R20" s="266">
        <v>8.1</v>
      </c>
      <c r="S20" s="267">
        <f t="shared" si="1"/>
        <v>8.49</v>
      </c>
      <c r="T20" s="266">
        <f t="shared" si="2"/>
        <v>8.49</v>
      </c>
      <c r="U20" s="266">
        <f t="shared" si="3"/>
        <v>9.9434880000000003</v>
      </c>
      <c r="V20" s="265"/>
      <c r="W20" s="264" t="s">
        <v>238</v>
      </c>
      <c r="X20" s="263"/>
      <c r="Y20" s="263"/>
      <c r="Z20" s="263"/>
      <c r="AA20" s="263"/>
    </row>
    <row r="21" spans="1:27" s="262" customFormat="1" ht="20.100000000000001" customHeight="1" x14ac:dyDescent="0.25">
      <c r="A21" s="278">
        <v>5</v>
      </c>
      <c r="B21" s="277">
        <v>70</v>
      </c>
      <c r="C21" s="276" t="s">
        <v>117</v>
      </c>
      <c r="D21" s="275" t="s">
        <v>118</v>
      </c>
      <c r="E21" s="274">
        <v>21607</v>
      </c>
      <c r="F21" s="273">
        <f t="shared" si="0"/>
        <v>21191</v>
      </c>
      <c r="G21" s="272" t="s">
        <v>20</v>
      </c>
      <c r="H21" s="271" t="s">
        <v>65</v>
      </c>
      <c r="I21" s="271" t="s">
        <v>64</v>
      </c>
      <c r="J21" s="270">
        <v>1</v>
      </c>
      <c r="K21" s="269">
        <v>1.1854</v>
      </c>
      <c r="L21" s="266" t="s">
        <v>70</v>
      </c>
      <c r="M21" s="266">
        <v>8.32</v>
      </c>
      <c r="N21" s="266" t="s">
        <v>70</v>
      </c>
      <c r="O21" s="268">
        <v>5</v>
      </c>
      <c r="P21" s="266" t="s">
        <v>70</v>
      </c>
      <c r="Q21" s="266" t="s">
        <v>70</v>
      </c>
      <c r="R21" s="266">
        <v>7.8</v>
      </c>
      <c r="S21" s="267">
        <f t="shared" si="1"/>
        <v>8.32</v>
      </c>
      <c r="T21" s="266">
        <f t="shared" si="2"/>
        <v>8.32</v>
      </c>
      <c r="U21" s="266">
        <f t="shared" si="3"/>
        <v>9.8625280000000011</v>
      </c>
      <c r="V21" s="265" t="s">
        <v>104</v>
      </c>
      <c r="W21" s="264" t="s">
        <v>237</v>
      </c>
      <c r="X21" s="263"/>
      <c r="Y21" s="263"/>
      <c r="Z21" s="263"/>
      <c r="AA21" s="263"/>
    </row>
    <row r="22" spans="1:27" s="262" customFormat="1" ht="20.100000000000001" customHeight="1" x14ac:dyDescent="0.25">
      <c r="A22" s="278">
        <v>6</v>
      </c>
      <c r="B22" s="277">
        <v>69</v>
      </c>
      <c r="C22" s="276" t="s">
        <v>101</v>
      </c>
      <c r="D22" s="275" t="s">
        <v>102</v>
      </c>
      <c r="E22" s="274">
        <v>22836</v>
      </c>
      <c r="F22" s="273">
        <f t="shared" si="0"/>
        <v>19962</v>
      </c>
      <c r="G22" s="272" t="s">
        <v>103</v>
      </c>
      <c r="H22" s="271" t="s">
        <v>65</v>
      </c>
      <c r="I22" s="271" t="s">
        <v>64</v>
      </c>
      <c r="J22" s="270">
        <v>1.1000000000000001</v>
      </c>
      <c r="K22" s="269">
        <v>1.0771999999999999</v>
      </c>
      <c r="L22" s="266" t="s">
        <v>63</v>
      </c>
      <c r="M22" s="266">
        <v>7.43</v>
      </c>
      <c r="N22" s="266">
        <v>8.18</v>
      </c>
      <c r="O22" s="268">
        <v>4</v>
      </c>
      <c r="P22" s="266">
        <v>6.95</v>
      </c>
      <c r="Q22" s="266" t="s">
        <v>63</v>
      </c>
      <c r="R22" s="266" t="s">
        <v>63</v>
      </c>
      <c r="S22" s="267">
        <f t="shared" si="1"/>
        <v>8.18</v>
      </c>
      <c r="T22" s="266">
        <f t="shared" si="2"/>
        <v>8.9980000000000011</v>
      </c>
      <c r="U22" s="266">
        <f t="shared" si="3"/>
        <v>9.6926456000000005</v>
      </c>
      <c r="V22" s="265" t="s">
        <v>104</v>
      </c>
      <c r="W22" s="264" t="s">
        <v>237</v>
      </c>
      <c r="X22" s="263"/>
      <c r="Y22" s="263"/>
      <c r="Z22" s="263"/>
      <c r="AA22" s="263"/>
    </row>
    <row r="23" spans="1:27" s="262" customFormat="1" ht="20.100000000000001" customHeight="1" x14ac:dyDescent="0.25">
      <c r="A23" s="278">
        <v>7</v>
      </c>
      <c r="B23" s="277">
        <v>75</v>
      </c>
      <c r="C23" s="276" t="s">
        <v>133</v>
      </c>
      <c r="D23" s="275" t="s">
        <v>134</v>
      </c>
      <c r="E23" s="274">
        <v>22493</v>
      </c>
      <c r="F23" s="273">
        <f t="shared" si="0"/>
        <v>20305</v>
      </c>
      <c r="G23" s="272" t="s">
        <v>103</v>
      </c>
      <c r="H23" s="271" t="s">
        <v>110</v>
      </c>
      <c r="I23" s="271" t="s">
        <v>111</v>
      </c>
      <c r="J23" s="270">
        <v>1.1000000000000001</v>
      </c>
      <c r="K23" s="269">
        <v>1.0984</v>
      </c>
      <c r="L23" s="266">
        <v>6.82</v>
      </c>
      <c r="M23" s="266" t="s">
        <v>63</v>
      </c>
      <c r="N23" s="266">
        <v>6.83</v>
      </c>
      <c r="O23" s="268">
        <v>2</v>
      </c>
      <c r="P23" s="266">
        <v>6.5</v>
      </c>
      <c r="Q23" s="266">
        <v>6.58</v>
      </c>
      <c r="R23" s="266">
        <v>5.7</v>
      </c>
      <c r="S23" s="267">
        <f t="shared" si="1"/>
        <v>6.83</v>
      </c>
      <c r="T23" s="266">
        <f t="shared" si="2"/>
        <v>7.5130000000000008</v>
      </c>
      <c r="U23" s="266">
        <f t="shared" si="3"/>
        <v>8.252279200000002</v>
      </c>
      <c r="V23" s="265" t="s">
        <v>38</v>
      </c>
      <c r="W23" s="264" t="s">
        <v>237</v>
      </c>
      <c r="X23" s="263"/>
      <c r="Y23" s="263"/>
      <c r="Z23" s="263"/>
      <c r="AA23" s="263"/>
    </row>
    <row r="24" spans="1:27" s="262" customFormat="1" ht="20.100000000000001" customHeight="1" x14ac:dyDescent="0.25">
      <c r="A24" s="278">
        <v>8</v>
      </c>
      <c r="B24" s="277">
        <v>4</v>
      </c>
      <c r="C24" s="276" t="s">
        <v>137</v>
      </c>
      <c r="D24" s="275" t="s">
        <v>138</v>
      </c>
      <c r="E24" s="274">
        <v>25721</v>
      </c>
      <c r="F24" s="273">
        <f t="shared" si="0"/>
        <v>17077</v>
      </c>
      <c r="G24" s="272" t="s">
        <v>20</v>
      </c>
      <c r="H24" s="271" t="s">
        <v>59</v>
      </c>
      <c r="I24" s="271" t="s">
        <v>58</v>
      </c>
      <c r="J24" s="270">
        <v>1</v>
      </c>
      <c r="K24" s="269">
        <v>1.0701000000000001</v>
      </c>
      <c r="L24" s="266">
        <v>4.9400000000000004</v>
      </c>
      <c r="M24" s="266">
        <v>4.75</v>
      </c>
      <c r="N24" s="266">
        <v>5.32</v>
      </c>
      <c r="O24" s="268">
        <v>1</v>
      </c>
      <c r="P24" s="266" t="s">
        <v>63</v>
      </c>
      <c r="Q24" s="266">
        <v>5.52</v>
      </c>
      <c r="R24" s="266">
        <v>5.22</v>
      </c>
      <c r="S24" s="267">
        <f t="shared" si="1"/>
        <v>5.52</v>
      </c>
      <c r="T24" s="266">
        <f t="shared" si="2"/>
        <v>5.52</v>
      </c>
      <c r="U24" s="266">
        <f t="shared" si="3"/>
        <v>5.9069519999999995</v>
      </c>
      <c r="V24" s="265"/>
      <c r="W24" s="264" t="s">
        <v>236</v>
      </c>
      <c r="X24" s="263"/>
      <c r="Y24" s="263"/>
      <c r="Z24" s="263"/>
      <c r="AA24" s="263"/>
    </row>
    <row r="25" spans="1:27" s="262" customFormat="1" ht="20.100000000000001" customHeight="1" x14ac:dyDescent="0.25">
      <c r="A25" s="278">
        <v>9</v>
      </c>
      <c r="B25" s="277">
        <v>10</v>
      </c>
      <c r="C25" s="276" t="s">
        <v>131</v>
      </c>
      <c r="D25" s="275" t="s">
        <v>178</v>
      </c>
      <c r="E25" s="274">
        <v>25368</v>
      </c>
      <c r="F25" s="273">
        <f t="shared" si="0"/>
        <v>17430</v>
      </c>
      <c r="G25" s="272" t="s">
        <v>40</v>
      </c>
      <c r="H25" s="271" t="s">
        <v>29</v>
      </c>
      <c r="I25" s="271" t="s">
        <v>30</v>
      </c>
      <c r="J25" s="270">
        <v>1</v>
      </c>
      <c r="K25" s="269">
        <v>1.091</v>
      </c>
      <c r="L25" s="266">
        <v>4.6100000000000003</v>
      </c>
      <c r="M25" s="266">
        <v>4.59</v>
      </c>
      <c r="N25" s="266">
        <v>4.5999999999999996</v>
      </c>
      <c r="O25" s="268"/>
      <c r="P25" s="266"/>
      <c r="Q25" s="266"/>
      <c r="R25" s="266"/>
      <c r="S25" s="267">
        <f t="shared" si="1"/>
        <v>4.6100000000000003</v>
      </c>
      <c r="T25" s="266">
        <f t="shared" si="2"/>
        <v>4.6100000000000003</v>
      </c>
      <c r="U25" s="266">
        <f t="shared" si="3"/>
        <v>5.0295100000000001</v>
      </c>
      <c r="V25" s="265" t="s">
        <v>38</v>
      </c>
      <c r="W25" s="264" t="s">
        <v>236</v>
      </c>
      <c r="X25" s="263"/>
      <c r="Y25" s="263"/>
      <c r="Z25" s="263"/>
      <c r="AA25" s="263"/>
    </row>
    <row r="26" spans="1:27" s="262" customFormat="1" ht="20.100000000000001" customHeight="1" x14ac:dyDescent="0.25">
      <c r="A26" s="278"/>
      <c r="B26" s="277">
        <v>43</v>
      </c>
      <c r="C26" s="276" t="s">
        <v>185</v>
      </c>
      <c r="D26" s="275" t="s">
        <v>184</v>
      </c>
      <c r="E26" s="274">
        <v>26522</v>
      </c>
      <c r="F26" s="273">
        <f t="shared" si="0"/>
        <v>16276</v>
      </c>
      <c r="G26" s="272" t="s">
        <v>20</v>
      </c>
      <c r="H26" s="271" t="s">
        <v>55</v>
      </c>
      <c r="I26" s="271" t="s">
        <v>30</v>
      </c>
      <c r="J26" s="270">
        <v>1</v>
      </c>
      <c r="K26" s="269">
        <v>1.0396000000000001</v>
      </c>
      <c r="L26" s="266" t="s">
        <v>70</v>
      </c>
      <c r="M26" s="266"/>
      <c r="N26" s="266"/>
      <c r="O26" s="268"/>
      <c r="P26" s="266"/>
      <c r="Q26" s="266"/>
      <c r="R26" s="266"/>
      <c r="S26" s="267">
        <f t="shared" si="1"/>
        <v>0</v>
      </c>
      <c r="T26" s="266">
        <f t="shared" si="2"/>
        <v>0</v>
      </c>
      <c r="U26" s="266">
        <f t="shared" si="3"/>
        <v>0</v>
      </c>
      <c r="V26" s="265"/>
      <c r="W26" s="264" t="s">
        <v>236</v>
      </c>
      <c r="X26" s="263"/>
      <c r="Y26" s="263"/>
      <c r="Z26" s="263"/>
      <c r="AA26" s="263"/>
    </row>
    <row r="27" spans="1:27" s="262" customFormat="1" ht="20.100000000000001" customHeight="1" x14ac:dyDescent="0.25">
      <c r="A27" s="278"/>
      <c r="B27" s="277">
        <v>16</v>
      </c>
      <c r="C27" s="276" t="s">
        <v>129</v>
      </c>
      <c r="D27" s="275" t="s">
        <v>130</v>
      </c>
      <c r="E27" s="274">
        <v>24809</v>
      </c>
      <c r="F27" s="273">
        <f t="shared" si="0"/>
        <v>17989</v>
      </c>
      <c r="G27" s="272" t="s">
        <v>40</v>
      </c>
      <c r="H27" s="271" t="s">
        <v>29</v>
      </c>
      <c r="I27" s="271" t="s">
        <v>30</v>
      </c>
      <c r="J27" s="270">
        <v>1</v>
      </c>
      <c r="K27" s="269">
        <v>1.1355</v>
      </c>
      <c r="L27" s="266" t="s">
        <v>70</v>
      </c>
      <c r="M27" s="266"/>
      <c r="N27" s="266"/>
      <c r="O27" s="268"/>
      <c r="P27" s="266"/>
      <c r="Q27" s="266"/>
      <c r="R27" s="266"/>
      <c r="S27" s="267">
        <f t="shared" si="1"/>
        <v>0</v>
      </c>
      <c r="T27" s="266">
        <f t="shared" si="2"/>
        <v>0</v>
      </c>
      <c r="U27" s="266">
        <f t="shared" si="3"/>
        <v>0</v>
      </c>
      <c r="V27" s="265" t="s">
        <v>38</v>
      </c>
      <c r="W27" s="264" t="s">
        <v>236</v>
      </c>
      <c r="X27" s="263"/>
      <c r="Y27" s="263"/>
      <c r="Z27" s="263"/>
      <c r="AA27" s="263"/>
    </row>
  </sheetData>
  <sortState ref="A9:AA10">
    <sortCondition ref="A9"/>
  </sortState>
  <mergeCells count="29">
    <mergeCell ref="H15:H16"/>
    <mergeCell ref="H7:H8"/>
    <mergeCell ref="J7:J8"/>
    <mergeCell ref="G7:G8"/>
    <mergeCell ref="B15:B16"/>
    <mergeCell ref="C15:C16"/>
    <mergeCell ref="D15:D16"/>
    <mergeCell ref="E15:E16"/>
    <mergeCell ref="F15:F16"/>
    <mergeCell ref="B7:B8"/>
    <mergeCell ref="C7:C8"/>
    <mergeCell ref="D7:D8"/>
    <mergeCell ref="E7:E8"/>
    <mergeCell ref="F7:F8"/>
    <mergeCell ref="G15:G16"/>
    <mergeCell ref="W15:W16"/>
    <mergeCell ref="I7:I8"/>
    <mergeCell ref="J15:J16"/>
    <mergeCell ref="K15:K16"/>
    <mergeCell ref="L15:R15"/>
    <mergeCell ref="S15:S16"/>
    <mergeCell ref="T15:T16"/>
    <mergeCell ref="U15:U16"/>
    <mergeCell ref="T7:T8"/>
    <mergeCell ref="U7:U8"/>
    <mergeCell ref="K7:Q7"/>
    <mergeCell ref="R7:R8"/>
    <mergeCell ref="S7:S8"/>
    <mergeCell ref="V15:V16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36"/>
  <sheetViews>
    <sheetView showZeros="0" workbookViewId="0">
      <selection activeCell="A3" sqref="A3"/>
    </sheetView>
  </sheetViews>
  <sheetFormatPr defaultColWidth="9.109375" defaultRowHeight="13.2" x14ac:dyDescent="0.25"/>
  <cols>
    <col min="1" max="1" width="3" style="72" customWidth="1"/>
    <col min="2" max="4" width="3.109375" style="72" customWidth="1"/>
    <col min="5" max="5" width="4.33203125" style="72" hidden="1" customWidth="1"/>
    <col min="6" max="6" width="10.5546875" style="72" bestFit="1" customWidth="1"/>
    <col min="7" max="7" width="12.5546875" style="72" customWidth="1"/>
    <col min="8" max="8" width="10.109375" style="72" customWidth="1"/>
    <col min="9" max="9" width="5" style="72" bestFit="1" customWidth="1"/>
    <col min="10" max="10" width="4.33203125" style="72" customWidth="1"/>
    <col min="11" max="12" width="9" style="72" customWidth="1"/>
    <col min="13" max="13" width="4.44140625" style="72" customWidth="1"/>
    <col min="14" max="14" width="5" style="72" customWidth="1"/>
    <col min="15" max="15" width="6.88671875" style="72" customWidth="1"/>
    <col min="16" max="16" width="6.5546875" style="72" customWidth="1"/>
    <col min="17" max="17" width="5.5546875" style="72" customWidth="1"/>
    <col min="18" max="18" width="6.88671875" style="72" customWidth="1"/>
    <col min="19" max="19" width="6.5546875" style="72" customWidth="1"/>
    <col min="20" max="20" width="5.5546875" style="72" customWidth="1"/>
    <col min="21" max="21" width="11.33203125" style="72" customWidth="1"/>
    <col min="22" max="25" width="9.5546875" style="72" hidden="1" customWidth="1"/>
    <col min="26" max="110" width="9.109375" style="72"/>
    <col min="111" max="111" width="3" style="72" customWidth="1"/>
    <col min="112" max="114" width="3.109375" style="72" customWidth="1"/>
    <col min="115" max="115" width="4.33203125" style="72" customWidth="1"/>
    <col min="116" max="116" width="10.5546875" style="72" bestFit="1" customWidth="1"/>
    <col min="117" max="117" width="12.5546875" style="72" customWidth="1"/>
    <col min="118" max="118" width="10.109375" style="72" customWidth="1"/>
    <col min="119" max="119" width="5" style="72" bestFit="1" customWidth="1"/>
    <col min="120" max="120" width="4.33203125" style="72" customWidth="1"/>
    <col min="121" max="121" width="9" style="72" customWidth="1"/>
    <col min="122" max="122" width="4.44140625" style="72" customWidth="1"/>
    <col min="123" max="123" width="5" style="72" customWidth="1"/>
    <col min="124" max="124" width="6.88671875" style="72" customWidth="1"/>
    <col min="125" max="125" width="6.5546875" style="72" customWidth="1"/>
    <col min="126" max="126" width="5.5546875" style="72" customWidth="1"/>
    <col min="127" max="127" width="6.88671875" style="72" customWidth="1"/>
    <col min="128" max="128" width="6.5546875" style="72" customWidth="1"/>
    <col min="129" max="129" width="5.5546875" style="72" customWidth="1"/>
    <col min="130" max="130" width="11.33203125" style="72" customWidth="1"/>
    <col min="131" max="135" width="9.5546875" style="72" customWidth="1"/>
    <col min="136" max="366" width="9.109375" style="72"/>
    <col min="367" max="367" width="3" style="72" customWidth="1"/>
    <col min="368" max="370" width="3.109375" style="72" customWidth="1"/>
    <col min="371" max="371" width="4.33203125" style="72" customWidth="1"/>
    <col min="372" max="372" width="10.5546875" style="72" bestFit="1" customWidth="1"/>
    <col min="373" max="373" width="12.5546875" style="72" customWidth="1"/>
    <col min="374" max="374" width="10.109375" style="72" customWidth="1"/>
    <col min="375" max="375" width="5" style="72" bestFit="1" customWidth="1"/>
    <col min="376" max="376" width="4.33203125" style="72" customWidth="1"/>
    <col min="377" max="377" width="9" style="72" customWidth="1"/>
    <col min="378" max="378" width="4.44140625" style="72" customWidth="1"/>
    <col min="379" max="379" width="5" style="72" customWidth="1"/>
    <col min="380" max="380" width="6.88671875" style="72" customWidth="1"/>
    <col min="381" max="381" width="6.5546875" style="72" customWidth="1"/>
    <col min="382" max="382" width="5.5546875" style="72" customWidth="1"/>
    <col min="383" max="383" width="6.88671875" style="72" customWidth="1"/>
    <col min="384" max="384" width="6.5546875" style="72" customWidth="1"/>
    <col min="385" max="385" width="5.5546875" style="72" customWidth="1"/>
    <col min="386" max="386" width="11.33203125" style="72" customWidth="1"/>
    <col min="387" max="391" width="9.5546875" style="72" customWidth="1"/>
    <col min="392" max="622" width="9.109375" style="72"/>
    <col min="623" max="623" width="3" style="72" customWidth="1"/>
    <col min="624" max="626" width="3.109375" style="72" customWidth="1"/>
    <col min="627" max="627" width="4.33203125" style="72" customWidth="1"/>
    <col min="628" max="628" width="10.5546875" style="72" bestFit="1" customWidth="1"/>
    <col min="629" max="629" width="12.5546875" style="72" customWidth="1"/>
    <col min="630" max="630" width="10.109375" style="72" customWidth="1"/>
    <col min="631" max="631" width="5" style="72" bestFit="1" customWidth="1"/>
    <col min="632" max="632" width="4.33203125" style="72" customWidth="1"/>
    <col min="633" max="633" width="9" style="72" customWidth="1"/>
    <col min="634" max="634" width="4.44140625" style="72" customWidth="1"/>
    <col min="635" max="635" width="5" style="72" customWidth="1"/>
    <col min="636" max="636" width="6.88671875" style="72" customWidth="1"/>
    <col min="637" max="637" width="6.5546875" style="72" customWidth="1"/>
    <col min="638" max="638" width="5.5546875" style="72" customWidth="1"/>
    <col min="639" max="639" width="6.88671875" style="72" customWidth="1"/>
    <col min="640" max="640" width="6.5546875" style="72" customWidth="1"/>
    <col min="641" max="641" width="5.5546875" style="72" customWidth="1"/>
    <col min="642" max="642" width="11.33203125" style="72" customWidth="1"/>
    <col min="643" max="647" width="9.5546875" style="72" customWidth="1"/>
    <col min="648" max="878" width="9.109375" style="72"/>
    <col min="879" max="879" width="3" style="72" customWidth="1"/>
    <col min="880" max="882" width="3.109375" style="72" customWidth="1"/>
    <col min="883" max="883" width="4.33203125" style="72" customWidth="1"/>
    <col min="884" max="884" width="10.5546875" style="72" bestFit="1" customWidth="1"/>
    <col min="885" max="885" width="12.5546875" style="72" customWidth="1"/>
    <col min="886" max="886" width="10.109375" style="72" customWidth="1"/>
    <col min="887" max="887" width="5" style="72" bestFit="1" customWidth="1"/>
    <col min="888" max="888" width="4.33203125" style="72" customWidth="1"/>
    <col min="889" max="889" width="9" style="72" customWidth="1"/>
    <col min="890" max="890" width="4.44140625" style="72" customWidth="1"/>
    <col min="891" max="891" width="5" style="72" customWidth="1"/>
    <col min="892" max="892" width="6.88671875" style="72" customWidth="1"/>
    <col min="893" max="893" width="6.5546875" style="72" customWidth="1"/>
    <col min="894" max="894" width="5.5546875" style="72" customWidth="1"/>
    <col min="895" max="895" width="6.88671875" style="72" customWidth="1"/>
    <col min="896" max="896" width="6.5546875" style="72" customWidth="1"/>
    <col min="897" max="897" width="5.5546875" style="72" customWidth="1"/>
    <col min="898" max="898" width="11.33203125" style="72" customWidth="1"/>
    <col min="899" max="903" width="9.5546875" style="72" customWidth="1"/>
    <col min="904" max="1134" width="9.109375" style="72"/>
    <col min="1135" max="1135" width="3" style="72" customWidth="1"/>
    <col min="1136" max="1138" width="3.109375" style="72" customWidth="1"/>
    <col min="1139" max="1139" width="4.33203125" style="72" customWidth="1"/>
    <col min="1140" max="1140" width="10.5546875" style="72" bestFit="1" customWidth="1"/>
    <col min="1141" max="1141" width="12.5546875" style="72" customWidth="1"/>
    <col min="1142" max="1142" width="10.109375" style="72" customWidth="1"/>
    <col min="1143" max="1143" width="5" style="72" bestFit="1" customWidth="1"/>
    <col min="1144" max="1144" width="4.33203125" style="72" customWidth="1"/>
    <col min="1145" max="1145" width="9" style="72" customWidth="1"/>
    <col min="1146" max="1146" width="4.44140625" style="72" customWidth="1"/>
    <col min="1147" max="1147" width="5" style="72" customWidth="1"/>
    <col min="1148" max="1148" width="6.88671875" style="72" customWidth="1"/>
    <col min="1149" max="1149" width="6.5546875" style="72" customWidth="1"/>
    <col min="1150" max="1150" width="5.5546875" style="72" customWidth="1"/>
    <col min="1151" max="1151" width="6.88671875" style="72" customWidth="1"/>
    <col min="1152" max="1152" width="6.5546875" style="72" customWidth="1"/>
    <col min="1153" max="1153" width="5.5546875" style="72" customWidth="1"/>
    <col min="1154" max="1154" width="11.33203125" style="72" customWidth="1"/>
    <col min="1155" max="1159" width="9.5546875" style="72" customWidth="1"/>
    <col min="1160" max="1390" width="9.109375" style="72"/>
    <col min="1391" max="1391" width="3" style="72" customWidth="1"/>
    <col min="1392" max="1394" width="3.109375" style="72" customWidth="1"/>
    <col min="1395" max="1395" width="4.33203125" style="72" customWidth="1"/>
    <col min="1396" max="1396" width="10.5546875" style="72" bestFit="1" customWidth="1"/>
    <col min="1397" max="1397" width="12.5546875" style="72" customWidth="1"/>
    <col min="1398" max="1398" width="10.109375" style="72" customWidth="1"/>
    <col min="1399" max="1399" width="5" style="72" bestFit="1" customWidth="1"/>
    <col min="1400" max="1400" width="4.33203125" style="72" customWidth="1"/>
    <col min="1401" max="1401" width="9" style="72" customWidth="1"/>
    <col min="1402" max="1402" width="4.44140625" style="72" customWidth="1"/>
    <col min="1403" max="1403" width="5" style="72" customWidth="1"/>
    <col min="1404" max="1404" width="6.88671875" style="72" customWidth="1"/>
    <col min="1405" max="1405" width="6.5546875" style="72" customWidth="1"/>
    <col min="1406" max="1406" width="5.5546875" style="72" customWidth="1"/>
    <col min="1407" max="1407" width="6.88671875" style="72" customWidth="1"/>
    <col min="1408" max="1408" width="6.5546875" style="72" customWidth="1"/>
    <col min="1409" max="1409" width="5.5546875" style="72" customWidth="1"/>
    <col min="1410" max="1410" width="11.33203125" style="72" customWidth="1"/>
    <col min="1411" max="1415" width="9.5546875" style="72" customWidth="1"/>
    <col min="1416" max="1646" width="9.109375" style="72"/>
    <col min="1647" max="1647" width="3" style="72" customWidth="1"/>
    <col min="1648" max="1650" width="3.109375" style="72" customWidth="1"/>
    <col min="1651" max="1651" width="4.33203125" style="72" customWidth="1"/>
    <col min="1652" max="1652" width="10.5546875" style="72" bestFit="1" customWidth="1"/>
    <col min="1653" max="1653" width="12.5546875" style="72" customWidth="1"/>
    <col min="1654" max="1654" width="10.109375" style="72" customWidth="1"/>
    <col min="1655" max="1655" width="5" style="72" bestFit="1" customWidth="1"/>
    <col min="1656" max="1656" width="4.33203125" style="72" customWidth="1"/>
    <col min="1657" max="1657" width="9" style="72" customWidth="1"/>
    <col min="1658" max="1658" width="4.44140625" style="72" customWidth="1"/>
    <col min="1659" max="1659" width="5" style="72" customWidth="1"/>
    <col min="1660" max="1660" width="6.88671875" style="72" customWidth="1"/>
    <col min="1661" max="1661" width="6.5546875" style="72" customWidth="1"/>
    <col min="1662" max="1662" width="5.5546875" style="72" customWidth="1"/>
    <col min="1663" max="1663" width="6.88671875" style="72" customWidth="1"/>
    <col min="1664" max="1664" width="6.5546875" style="72" customWidth="1"/>
    <col min="1665" max="1665" width="5.5546875" style="72" customWidth="1"/>
    <col min="1666" max="1666" width="11.33203125" style="72" customWidth="1"/>
    <col min="1667" max="1671" width="9.5546875" style="72" customWidth="1"/>
    <col min="1672" max="1902" width="9.109375" style="72"/>
    <col min="1903" max="1903" width="3" style="72" customWidth="1"/>
    <col min="1904" max="1906" width="3.109375" style="72" customWidth="1"/>
    <col min="1907" max="1907" width="4.33203125" style="72" customWidth="1"/>
    <col min="1908" max="1908" width="10.5546875" style="72" bestFit="1" customWidth="1"/>
    <col min="1909" max="1909" width="12.5546875" style="72" customWidth="1"/>
    <col min="1910" max="1910" width="10.109375" style="72" customWidth="1"/>
    <col min="1911" max="1911" width="5" style="72" bestFit="1" customWidth="1"/>
    <col min="1912" max="1912" width="4.33203125" style="72" customWidth="1"/>
    <col min="1913" max="1913" width="9" style="72" customWidth="1"/>
    <col min="1914" max="1914" width="4.44140625" style="72" customWidth="1"/>
    <col min="1915" max="1915" width="5" style="72" customWidth="1"/>
    <col min="1916" max="1916" width="6.88671875" style="72" customWidth="1"/>
    <col min="1917" max="1917" width="6.5546875" style="72" customWidth="1"/>
    <col min="1918" max="1918" width="5.5546875" style="72" customWidth="1"/>
    <col min="1919" max="1919" width="6.88671875" style="72" customWidth="1"/>
    <col min="1920" max="1920" width="6.5546875" style="72" customWidth="1"/>
    <col min="1921" max="1921" width="5.5546875" style="72" customWidth="1"/>
    <col min="1922" max="1922" width="11.33203125" style="72" customWidth="1"/>
    <col min="1923" max="1927" width="9.5546875" style="72" customWidth="1"/>
    <col min="1928" max="2158" width="9.109375" style="72"/>
    <col min="2159" max="2159" width="3" style="72" customWidth="1"/>
    <col min="2160" max="2162" width="3.109375" style="72" customWidth="1"/>
    <col min="2163" max="2163" width="4.33203125" style="72" customWidth="1"/>
    <col min="2164" max="2164" width="10.5546875" style="72" bestFit="1" customWidth="1"/>
    <col min="2165" max="2165" width="12.5546875" style="72" customWidth="1"/>
    <col min="2166" max="2166" width="10.109375" style="72" customWidth="1"/>
    <col min="2167" max="2167" width="5" style="72" bestFit="1" customWidth="1"/>
    <col min="2168" max="2168" width="4.33203125" style="72" customWidth="1"/>
    <col min="2169" max="2169" width="9" style="72" customWidth="1"/>
    <col min="2170" max="2170" width="4.44140625" style="72" customWidth="1"/>
    <col min="2171" max="2171" width="5" style="72" customWidth="1"/>
    <col min="2172" max="2172" width="6.88671875" style="72" customWidth="1"/>
    <col min="2173" max="2173" width="6.5546875" style="72" customWidth="1"/>
    <col min="2174" max="2174" width="5.5546875" style="72" customWidth="1"/>
    <col min="2175" max="2175" width="6.88671875" style="72" customWidth="1"/>
    <col min="2176" max="2176" width="6.5546875" style="72" customWidth="1"/>
    <col min="2177" max="2177" width="5.5546875" style="72" customWidth="1"/>
    <col min="2178" max="2178" width="11.33203125" style="72" customWidth="1"/>
    <col min="2179" max="2183" width="9.5546875" style="72" customWidth="1"/>
    <col min="2184" max="2414" width="9.109375" style="72"/>
    <col min="2415" max="2415" width="3" style="72" customWidth="1"/>
    <col min="2416" max="2418" width="3.109375" style="72" customWidth="1"/>
    <col min="2419" max="2419" width="4.33203125" style="72" customWidth="1"/>
    <col min="2420" max="2420" width="10.5546875" style="72" bestFit="1" customWidth="1"/>
    <col min="2421" max="2421" width="12.5546875" style="72" customWidth="1"/>
    <col min="2422" max="2422" width="10.109375" style="72" customWidth="1"/>
    <col min="2423" max="2423" width="5" style="72" bestFit="1" customWidth="1"/>
    <col min="2424" max="2424" width="4.33203125" style="72" customWidth="1"/>
    <col min="2425" max="2425" width="9" style="72" customWidth="1"/>
    <col min="2426" max="2426" width="4.44140625" style="72" customWidth="1"/>
    <col min="2427" max="2427" width="5" style="72" customWidth="1"/>
    <col min="2428" max="2428" width="6.88671875" style="72" customWidth="1"/>
    <col min="2429" max="2429" width="6.5546875" style="72" customWidth="1"/>
    <col min="2430" max="2430" width="5.5546875" style="72" customWidth="1"/>
    <col min="2431" max="2431" width="6.88671875" style="72" customWidth="1"/>
    <col min="2432" max="2432" width="6.5546875" style="72" customWidth="1"/>
    <col min="2433" max="2433" width="5.5546875" style="72" customWidth="1"/>
    <col min="2434" max="2434" width="11.33203125" style="72" customWidth="1"/>
    <col min="2435" max="2439" width="9.5546875" style="72" customWidth="1"/>
    <col min="2440" max="2670" width="9.109375" style="72"/>
    <col min="2671" max="2671" width="3" style="72" customWidth="1"/>
    <col min="2672" max="2674" width="3.109375" style="72" customWidth="1"/>
    <col min="2675" max="2675" width="4.33203125" style="72" customWidth="1"/>
    <col min="2676" max="2676" width="10.5546875" style="72" bestFit="1" customWidth="1"/>
    <col min="2677" max="2677" width="12.5546875" style="72" customWidth="1"/>
    <col min="2678" max="2678" width="10.109375" style="72" customWidth="1"/>
    <col min="2679" max="2679" width="5" style="72" bestFit="1" customWidth="1"/>
    <col min="2680" max="2680" width="4.33203125" style="72" customWidth="1"/>
    <col min="2681" max="2681" width="9" style="72" customWidth="1"/>
    <col min="2682" max="2682" width="4.44140625" style="72" customWidth="1"/>
    <col min="2683" max="2683" width="5" style="72" customWidth="1"/>
    <col min="2684" max="2684" width="6.88671875" style="72" customWidth="1"/>
    <col min="2685" max="2685" width="6.5546875" style="72" customWidth="1"/>
    <col min="2686" max="2686" width="5.5546875" style="72" customWidth="1"/>
    <col min="2687" max="2687" width="6.88671875" style="72" customWidth="1"/>
    <col min="2688" max="2688" width="6.5546875" style="72" customWidth="1"/>
    <col min="2689" max="2689" width="5.5546875" style="72" customWidth="1"/>
    <col min="2690" max="2690" width="11.33203125" style="72" customWidth="1"/>
    <col min="2691" max="2695" width="9.5546875" style="72" customWidth="1"/>
    <col min="2696" max="2926" width="9.109375" style="72"/>
    <col min="2927" max="2927" width="3" style="72" customWidth="1"/>
    <col min="2928" max="2930" width="3.109375" style="72" customWidth="1"/>
    <col min="2931" max="2931" width="4.33203125" style="72" customWidth="1"/>
    <col min="2932" max="2932" width="10.5546875" style="72" bestFit="1" customWidth="1"/>
    <col min="2933" max="2933" width="12.5546875" style="72" customWidth="1"/>
    <col min="2934" max="2934" width="10.109375" style="72" customWidth="1"/>
    <col min="2935" max="2935" width="5" style="72" bestFit="1" customWidth="1"/>
    <col min="2936" max="2936" width="4.33203125" style="72" customWidth="1"/>
    <col min="2937" max="2937" width="9" style="72" customWidth="1"/>
    <col min="2938" max="2938" width="4.44140625" style="72" customWidth="1"/>
    <col min="2939" max="2939" width="5" style="72" customWidth="1"/>
    <col min="2940" max="2940" width="6.88671875" style="72" customWidth="1"/>
    <col min="2941" max="2941" width="6.5546875" style="72" customWidth="1"/>
    <col min="2942" max="2942" width="5.5546875" style="72" customWidth="1"/>
    <col min="2943" max="2943" width="6.88671875" style="72" customWidth="1"/>
    <col min="2944" max="2944" width="6.5546875" style="72" customWidth="1"/>
    <col min="2945" max="2945" width="5.5546875" style="72" customWidth="1"/>
    <col min="2946" max="2946" width="11.33203125" style="72" customWidth="1"/>
    <col min="2947" max="2951" width="9.5546875" style="72" customWidth="1"/>
    <col min="2952" max="3182" width="9.109375" style="72"/>
    <col min="3183" max="3183" width="3" style="72" customWidth="1"/>
    <col min="3184" max="3186" width="3.109375" style="72" customWidth="1"/>
    <col min="3187" max="3187" width="4.33203125" style="72" customWidth="1"/>
    <col min="3188" max="3188" width="10.5546875" style="72" bestFit="1" customWidth="1"/>
    <col min="3189" max="3189" width="12.5546875" style="72" customWidth="1"/>
    <col min="3190" max="3190" width="10.109375" style="72" customWidth="1"/>
    <col min="3191" max="3191" width="5" style="72" bestFit="1" customWidth="1"/>
    <col min="3192" max="3192" width="4.33203125" style="72" customWidth="1"/>
    <col min="3193" max="3193" width="9" style="72" customWidth="1"/>
    <col min="3194" max="3194" width="4.44140625" style="72" customWidth="1"/>
    <col min="3195" max="3195" width="5" style="72" customWidth="1"/>
    <col min="3196" max="3196" width="6.88671875" style="72" customWidth="1"/>
    <col min="3197" max="3197" width="6.5546875" style="72" customWidth="1"/>
    <col min="3198" max="3198" width="5.5546875" style="72" customWidth="1"/>
    <col min="3199" max="3199" width="6.88671875" style="72" customWidth="1"/>
    <col min="3200" max="3200" width="6.5546875" style="72" customWidth="1"/>
    <col min="3201" max="3201" width="5.5546875" style="72" customWidth="1"/>
    <col min="3202" max="3202" width="11.33203125" style="72" customWidth="1"/>
    <col min="3203" max="3207" width="9.5546875" style="72" customWidth="1"/>
    <col min="3208" max="3438" width="9.109375" style="72"/>
    <col min="3439" max="3439" width="3" style="72" customWidth="1"/>
    <col min="3440" max="3442" width="3.109375" style="72" customWidth="1"/>
    <col min="3443" max="3443" width="4.33203125" style="72" customWidth="1"/>
    <col min="3444" max="3444" width="10.5546875" style="72" bestFit="1" customWidth="1"/>
    <col min="3445" max="3445" width="12.5546875" style="72" customWidth="1"/>
    <col min="3446" max="3446" width="10.109375" style="72" customWidth="1"/>
    <col min="3447" max="3447" width="5" style="72" bestFit="1" customWidth="1"/>
    <col min="3448" max="3448" width="4.33203125" style="72" customWidth="1"/>
    <col min="3449" max="3449" width="9" style="72" customWidth="1"/>
    <col min="3450" max="3450" width="4.44140625" style="72" customWidth="1"/>
    <col min="3451" max="3451" width="5" style="72" customWidth="1"/>
    <col min="3452" max="3452" width="6.88671875" style="72" customWidth="1"/>
    <col min="3453" max="3453" width="6.5546875" style="72" customWidth="1"/>
    <col min="3454" max="3454" width="5.5546875" style="72" customWidth="1"/>
    <col min="3455" max="3455" width="6.88671875" style="72" customWidth="1"/>
    <col min="3456" max="3456" width="6.5546875" style="72" customWidth="1"/>
    <col min="3457" max="3457" width="5.5546875" style="72" customWidth="1"/>
    <col min="3458" max="3458" width="11.33203125" style="72" customWidth="1"/>
    <col min="3459" max="3463" width="9.5546875" style="72" customWidth="1"/>
    <col min="3464" max="3694" width="9.109375" style="72"/>
    <col min="3695" max="3695" width="3" style="72" customWidth="1"/>
    <col min="3696" max="3698" width="3.109375" style="72" customWidth="1"/>
    <col min="3699" max="3699" width="4.33203125" style="72" customWidth="1"/>
    <col min="3700" max="3700" width="10.5546875" style="72" bestFit="1" customWidth="1"/>
    <col min="3701" max="3701" width="12.5546875" style="72" customWidth="1"/>
    <col min="3702" max="3702" width="10.109375" style="72" customWidth="1"/>
    <col min="3703" max="3703" width="5" style="72" bestFit="1" customWidth="1"/>
    <col min="3704" max="3704" width="4.33203125" style="72" customWidth="1"/>
    <col min="3705" max="3705" width="9" style="72" customWidth="1"/>
    <col min="3706" max="3706" width="4.44140625" style="72" customWidth="1"/>
    <col min="3707" max="3707" width="5" style="72" customWidth="1"/>
    <col min="3708" max="3708" width="6.88671875" style="72" customWidth="1"/>
    <col min="3709" max="3709" width="6.5546875" style="72" customWidth="1"/>
    <col min="3710" max="3710" width="5.5546875" style="72" customWidth="1"/>
    <col min="3711" max="3711" width="6.88671875" style="72" customWidth="1"/>
    <col min="3712" max="3712" width="6.5546875" style="72" customWidth="1"/>
    <col min="3713" max="3713" width="5.5546875" style="72" customWidth="1"/>
    <col min="3714" max="3714" width="11.33203125" style="72" customWidth="1"/>
    <col min="3715" max="3719" width="9.5546875" style="72" customWidth="1"/>
    <col min="3720" max="3950" width="9.109375" style="72"/>
    <col min="3951" max="3951" width="3" style="72" customWidth="1"/>
    <col min="3952" max="3954" width="3.109375" style="72" customWidth="1"/>
    <col min="3955" max="3955" width="4.33203125" style="72" customWidth="1"/>
    <col min="3956" max="3956" width="10.5546875" style="72" bestFit="1" customWidth="1"/>
    <col min="3957" max="3957" width="12.5546875" style="72" customWidth="1"/>
    <col min="3958" max="3958" width="10.109375" style="72" customWidth="1"/>
    <col min="3959" max="3959" width="5" style="72" bestFit="1" customWidth="1"/>
    <col min="3960" max="3960" width="4.33203125" style="72" customWidth="1"/>
    <col min="3961" max="3961" width="9" style="72" customWidth="1"/>
    <col min="3962" max="3962" width="4.44140625" style="72" customWidth="1"/>
    <col min="3963" max="3963" width="5" style="72" customWidth="1"/>
    <col min="3964" max="3964" width="6.88671875" style="72" customWidth="1"/>
    <col min="3965" max="3965" width="6.5546875" style="72" customWidth="1"/>
    <col min="3966" max="3966" width="5.5546875" style="72" customWidth="1"/>
    <col min="3967" max="3967" width="6.88671875" style="72" customWidth="1"/>
    <col min="3968" max="3968" width="6.5546875" style="72" customWidth="1"/>
    <col min="3969" max="3969" width="5.5546875" style="72" customWidth="1"/>
    <col min="3970" max="3970" width="11.33203125" style="72" customWidth="1"/>
    <col min="3971" max="3975" width="9.5546875" style="72" customWidth="1"/>
    <col min="3976" max="4206" width="9.109375" style="72"/>
    <col min="4207" max="4207" width="3" style="72" customWidth="1"/>
    <col min="4208" max="4210" width="3.109375" style="72" customWidth="1"/>
    <col min="4211" max="4211" width="4.33203125" style="72" customWidth="1"/>
    <col min="4212" max="4212" width="10.5546875" style="72" bestFit="1" customWidth="1"/>
    <col min="4213" max="4213" width="12.5546875" style="72" customWidth="1"/>
    <col min="4214" max="4214" width="10.109375" style="72" customWidth="1"/>
    <col min="4215" max="4215" width="5" style="72" bestFit="1" customWidth="1"/>
    <col min="4216" max="4216" width="4.33203125" style="72" customWidth="1"/>
    <col min="4217" max="4217" width="9" style="72" customWidth="1"/>
    <col min="4218" max="4218" width="4.44140625" style="72" customWidth="1"/>
    <col min="4219" max="4219" width="5" style="72" customWidth="1"/>
    <col min="4220" max="4220" width="6.88671875" style="72" customWidth="1"/>
    <col min="4221" max="4221" width="6.5546875" style="72" customWidth="1"/>
    <col min="4222" max="4222" width="5.5546875" style="72" customWidth="1"/>
    <col min="4223" max="4223" width="6.88671875" style="72" customWidth="1"/>
    <col min="4224" max="4224" width="6.5546875" style="72" customWidth="1"/>
    <col min="4225" max="4225" width="5.5546875" style="72" customWidth="1"/>
    <col min="4226" max="4226" width="11.33203125" style="72" customWidth="1"/>
    <col min="4227" max="4231" width="9.5546875" style="72" customWidth="1"/>
    <col min="4232" max="4462" width="9.109375" style="72"/>
    <col min="4463" max="4463" width="3" style="72" customWidth="1"/>
    <col min="4464" max="4466" width="3.109375" style="72" customWidth="1"/>
    <col min="4467" max="4467" width="4.33203125" style="72" customWidth="1"/>
    <col min="4468" max="4468" width="10.5546875" style="72" bestFit="1" customWidth="1"/>
    <col min="4469" max="4469" width="12.5546875" style="72" customWidth="1"/>
    <col min="4470" max="4470" width="10.109375" style="72" customWidth="1"/>
    <col min="4471" max="4471" width="5" style="72" bestFit="1" customWidth="1"/>
    <col min="4472" max="4472" width="4.33203125" style="72" customWidth="1"/>
    <col min="4473" max="4473" width="9" style="72" customWidth="1"/>
    <col min="4474" max="4474" width="4.44140625" style="72" customWidth="1"/>
    <col min="4475" max="4475" width="5" style="72" customWidth="1"/>
    <col min="4476" max="4476" width="6.88671875" style="72" customWidth="1"/>
    <col min="4477" max="4477" width="6.5546875" style="72" customWidth="1"/>
    <col min="4478" max="4478" width="5.5546875" style="72" customWidth="1"/>
    <col min="4479" max="4479" width="6.88671875" style="72" customWidth="1"/>
    <col min="4480" max="4480" width="6.5546875" style="72" customWidth="1"/>
    <col min="4481" max="4481" width="5.5546875" style="72" customWidth="1"/>
    <col min="4482" max="4482" width="11.33203125" style="72" customWidth="1"/>
    <col min="4483" max="4487" width="9.5546875" style="72" customWidth="1"/>
    <col min="4488" max="4718" width="9.109375" style="72"/>
    <col min="4719" max="4719" width="3" style="72" customWidth="1"/>
    <col min="4720" max="4722" width="3.109375" style="72" customWidth="1"/>
    <col min="4723" max="4723" width="4.33203125" style="72" customWidth="1"/>
    <col min="4724" max="4724" width="10.5546875" style="72" bestFit="1" customWidth="1"/>
    <col min="4725" max="4725" width="12.5546875" style="72" customWidth="1"/>
    <col min="4726" max="4726" width="10.109375" style="72" customWidth="1"/>
    <col min="4727" max="4727" width="5" style="72" bestFit="1" customWidth="1"/>
    <col min="4728" max="4728" width="4.33203125" style="72" customWidth="1"/>
    <col min="4729" max="4729" width="9" style="72" customWidth="1"/>
    <col min="4730" max="4730" width="4.44140625" style="72" customWidth="1"/>
    <col min="4731" max="4731" width="5" style="72" customWidth="1"/>
    <col min="4732" max="4732" width="6.88671875" style="72" customWidth="1"/>
    <col min="4733" max="4733" width="6.5546875" style="72" customWidth="1"/>
    <col min="4734" max="4734" width="5.5546875" style="72" customWidth="1"/>
    <col min="4735" max="4735" width="6.88671875" style="72" customWidth="1"/>
    <col min="4736" max="4736" width="6.5546875" style="72" customWidth="1"/>
    <col min="4737" max="4737" width="5.5546875" style="72" customWidth="1"/>
    <col min="4738" max="4738" width="11.33203125" style="72" customWidth="1"/>
    <col min="4739" max="4743" width="9.5546875" style="72" customWidth="1"/>
    <col min="4744" max="4974" width="9.109375" style="72"/>
    <col min="4975" max="4975" width="3" style="72" customWidth="1"/>
    <col min="4976" max="4978" width="3.109375" style="72" customWidth="1"/>
    <col min="4979" max="4979" width="4.33203125" style="72" customWidth="1"/>
    <col min="4980" max="4980" width="10.5546875" style="72" bestFit="1" customWidth="1"/>
    <col min="4981" max="4981" width="12.5546875" style="72" customWidth="1"/>
    <col min="4982" max="4982" width="10.109375" style="72" customWidth="1"/>
    <col min="4983" max="4983" width="5" style="72" bestFit="1" customWidth="1"/>
    <col min="4984" max="4984" width="4.33203125" style="72" customWidth="1"/>
    <col min="4985" max="4985" width="9" style="72" customWidth="1"/>
    <col min="4986" max="4986" width="4.44140625" style="72" customWidth="1"/>
    <col min="4987" max="4987" width="5" style="72" customWidth="1"/>
    <col min="4988" max="4988" width="6.88671875" style="72" customWidth="1"/>
    <col min="4989" max="4989" width="6.5546875" style="72" customWidth="1"/>
    <col min="4990" max="4990" width="5.5546875" style="72" customWidth="1"/>
    <col min="4991" max="4991" width="6.88671875" style="72" customWidth="1"/>
    <col min="4992" max="4992" width="6.5546875" style="72" customWidth="1"/>
    <col min="4993" max="4993" width="5.5546875" style="72" customWidth="1"/>
    <col min="4994" max="4994" width="11.33203125" style="72" customWidth="1"/>
    <col min="4995" max="4999" width="9.5546875" style="72" customWidth="1"/>
    <col min="5000" max="5230" width="9.109375" style="72"/>
    <col min="5231" max="5231" width="3" style="72" customWidth="1"/>
    <col min="5232" max="5234" width="3.109375" style="72" customWidth="1"/>
    <col min="5235" max="5235" width="4.33203125" style="72" customWidth="1"/>
    <col min="5236" max="5236" width="10.5546875" style="72" bestFit="1" customWidth="1"/>
    <col min="5237" max="5237" width="12.5546875" style="72" customWidth="1"/>
    <col min="5238" max="5238" width="10.109375" style="72" customWidth="1"/>
    <col min="5239" max="5239" width="5" style="72" bestFit="1" customWidth="1"/>
    <col min="5240" max="5240" width="4.33203125" style="72" customWidth="1"/>
    <col min="5241" max="5241" width="9" style="72" customWidth="1"/>
    <col min="5242" max="5242" width="4.44140625" style="72" customWidth="1"/>
    <col min="5243" max="5243" width="5" style="72" customWidth="1"/>
    <col min="5244" max="5244" width="6.88671875" style="72" customWidth="1"/>
    <col min="5245" max="5245" width="6.5546875" style="72" customWidth="1"/>
    <col min="5246" max="5246" width="5.5546875" style="72" customWidth="1"/>
    <col min="5247" max="5247" width="6.88671875" style="72" customWidth="1"/>
    <col min="5248" max="5248" width="6.5546875" style="72" customWidth="1"/>
    <col min="5249" max="5249" width="5.5546875" style="72" customWidth="1"/>
    <col min="5250" max="5250" width="11.33203125" style="72" customWidth="1"/>
    <col min="5251" max="5255" width="9.5546875" style="72" customWidth="1"/>
    <col min="5256" max="5486" width="9.109375" style="72"/>
    <col min="5487" max="5487" width="3" style="72" customWidth="1"/>
    <col min="5488" max="5490" width="3.109375" style="72" customWidth="1"/>
    <col min="5491" max="5491" width="4.33203125" style="72" customWidth="1"/>
    <col min="5492" max="5492" width="10.5546875" style="72" bestFit="1" customWidth="1"/>
    <col min="5493" max="5493" width="12.5546875" style="72" customWidth="1"/>
    <col min="5494" max="5494" width="10.109375" style="72" customWidth="1"/>
    <col min="5495" max="5495" width="5" style="72" bestFit="1" customWidth="1"/>
    <col min="5496" max="5496" width="4.33203125" style="72" customWidth="1"/>
    <col min="5497" max="5497" width="9" style="72" customWidth="1"/>
    <col min="5498" max="5498" width="4.44140625" style="72" customWidth="1"/>
    <col min="5499" max="5499" width="5" style="72" customWidth="1"/>
    <col min="5500" max="5500" width="6.88671875" style="72" customWidth="1"/>
    <col min="5501" max="5501" width="6.5546875" style="72" customWidth="1"/>
    <col min="5502" max="5502" width="5.5546875" style="72" customWidth="1"/>
    <col min="5503" max="5503" width="6.88671875" style="72" customWidth="1"/>
    <col min="5504" max="5504" width="6.5546875" style="72" customWidth="1"/>
    <col min="5505" max="5505" width="5.5546875" style="72" customWidth="1"/>
    <col min="5506" max="5506" width="11.33203125" style="72" customWidth="1"/>
    <col min="5507" max="5511" width="9.5546875" style="72" customWidth="1"/>
    <col min="5512" max="5742" width="9.109375" style="72"/>
    <col min="5743" max="5743" width="3" style="72" customWidth="1"/>
    <col min="5744" max="5746" width="3.109375" style="72" customWidth="1"/>
    <col min="5747" max="5747" width="4.33203125" style="72" customWidth="1"/>
    <col min="5748" max="5748" width="10.5546875" style="72" bestFit="1" customWidth="1"/>
    <col min="5749" max="5749" width="12.5546875" style="72" customWidth="1"/>
    <col min="5750" max="5750" width="10.109375" style="72" customWidth="1"/>
    <col min="5751" max="5751" width="5" style="72" bestFit="1" customWidth="1"/>
    <col min="5752" max="5752" width="4.33203125" style="72" customWidth="1"/>
    <col min="5753" max="5753" width="9" style="72" customWidth="1"/>
    <col min="5754" max="5754" width="4.44140625" style="72" customWidth="1"/>
    <col min="5755" max="5755" width="5" style="72" customWidth="1"/>
    <col min="5756" max="5756" width="6.88671875" style="72" customWidth="1"/>
    <col min="5757" max="5757" width="6.5546875" style="72" customWidth="1"/>
    <col min="5758" max="5758" width="5.5546875" style="72" customWidth="1"/>
    <col min="5759" max="5759" width="6.88671875" style="72" customWidth="1"/>
    <col min="5760" max="5760" width="6.5546875" style="72" customWidth="1"/>
    <col min="5761" max="5761" width="5.5546875" style="72" customWidth="1"/>
    <col min="5762" max="5762" width="11.33203125" style="72" customWidth="1"/>
    <col min="5763" max="5767" width="9.5546875" style="72" customWidth="1"/>
    <col min="5768" max="5998" width="9.109375" style="72"/>
    <col min="5999" max="5999" width="3" style="72" customWidth="1"/>
    <col min="6000" max="6002" width="3.109375" style="72" customWidth="1"/>
    <col min="6003" max="6003" width="4.33203125" style="72" customWidth="1"/>
    <col min="6004" max="6004" width="10.5546875" style="72" bestFit="1" customWidth="1"/>
    <col min="6005" max="6005" width="12.5546875" style="72" customWidth="1"/>
    <col min="6006" max="6006" width="10.109375" style="72" customWidth="1"/>
    <col min="6007" max="6007" width="5" style="72" bestFit="1" customWidth="1"/>
    <col min="6008" max="6008" width="4.33203125" style="72" customWidth="1"/>
    <col min="6009" max="6009" width="9" style="72" customWidth="1"/>
    <col min="6010" max="6010" width="4.44140625" style="72" customWidth="1"/>
    <col min="6011" max="6011" width="5" style="72" customWidth="1"/>
    <col min="6012" max="6012" width="6.88671875" style="72" customWidth="1"/>
    <col min="6013" max="6013" width="6.5546875" style="72" customWidth="1"/>
    <col min="6014" max="6014" width="5.5546875" style="72" customWidth="1"/>
    <col min="6015" max="6015" width="6.88671875" style="72" customWidth="1"/>
    <col min="6016" max="6016" width="6.5546875" style="72" customWidth="1"/>
    <col min="6017" max="6017" width="5.5546875" style="72" customWidth="1"/>
    <col min="6018" max="6018" width="11.33203125" style="72" customWidth="1"/>
    <col min="6019" max="6023" width="9.5546875" style="72" customWidth="1"/>
    <col min="6024" max="6254" width="9.109375" style="72"/>
    <col min="6255" max="6255" width="3" style="72" customWidth="1"/>
    <col min="6256" max="6258" width="3.109375" style="72" customWidth="1"/>
    <col min="6259" max="6259" width="4.33203125" style="72" customWidth="1"/>
    <col min="6260" max="6260" width="10.5546875" style="72" bestFit="1" customWidth="1"/>
    <col min="6261" max="6261" width="12.5546875" style="72" customWidth="1"/>
    <col min="6262" max="6262" width="10.109375" style="72" customWidth="1"/>
    <col min="6263" max="6263" width="5" style="72" bestFit="1" customWidth="1"/>
    <col min="6264" max="6264" width="4.33203125" style="72" customWidth="1"/>
    <col min="6265" max="6265" width="9" style="72" customWidth="1"/>
    <col min="6266" max="6266" width="4.44140625" style="72" customWidth="1"/>
    <col min="6267" max="6267" width="5" style="72" customWidth="1"/>
    <col min="6268" max="6268" width="6.88671875" style="72" customWidth="1"/>
    <col min="6269" max="6269" width="6.5546875" style="72" customWidth="1"/>
    <col min="6270" max="6270" width="5.5546875" style="72" customWidth="1"/>
    <col min="6271" max="6271" width="6.88671875" style="72" customWidth="1"/>
    <col min="6272" max="6272" width="6.5546875" style="72" customWidth="1"/>
    <col min="6273" max="6273" width="5.5546875" style="72" customWidth="1"/>
    <col min="6274" max="6274" width="11.33203125" style="72" customWidth="1"/>
    <col min="6275" max="6279" width="9.5546875" style="72" customWidth="1"/>
    <col min="6280" max="6510" width="9.109375" style="72"/>
    <col min="6511" max="6511" width="3" style="72" customWidth="1"/>
    <col min="6512" max="6514" width="3.109375" style="72" customWidth="1"/>
    <col min="6515" max="6515" width="4.33203125" style="72" customWidth="1"/>
    <col min="6516" max="6516" width="10.5546875" style="72" bestFit="1" customWidth="1"/>
    <col min="6517" max="6517" width="12.5546875" style="72" customWidth="1"/>
    <col min="6518" max="6518" width="10.109375" style="72" customWidth="1"/>
    <col min="6519" max="6519" width="5" style="72" bestFit="1" customWidth="1"/>
    <col min="6520" max="6520" width="4.33203125" style="72" customWidth="1"/>
    <col min="6521" max="6521" width="9" style="72" customWidth="1"/>
    <col min="6522" max="6522" width="4.44140625" style="72" customWidth="1"/>
    <col min="6523" max="6523" width="5" style="72" customWidth="1"/>
    <col min="6524" max="6524" width="6.88671875" style="72" customWidth="1"/>
    <col min="6525" max="6525" width="6.5546875" style="72" customWidth="1"/>
    <col min="6526" max="6526" width="5.5546875" style="72" customWidth="1"/>
    <col min="6527" max="6527" width="6.88671875" style="72" customWidth="1"/>
    <col min="6528" max="6528" width="6.5546875" style="72" customWidth="1"/>
    <col min="6529" max="6529" width="5.5546875" style="72" customWidth="1"/>
    <col min="6530" max="6530" width="11.33203125" style="72" customWidth="1"/>
    <col min="6531" max="6535" width="9.5546875" style="72" customWidth="1"/>
    <col min="6536" max="6766" width="9.109375" style="72"/>
    <col min="6767" max="6767" width="3" style="72" customWidth="1"/>
    <col min="6768" max="6770" width="3.109375" style="72" customWidth="1"/>
    <col min="6771" max="6771" width="4.33203125" style="72" customWidth="1"/>
    <col min="6772" max="6772" width="10.5546875" style="72" bestFit="1" customWidth="1"/>
    <col min="6773" max="6773" width="12.5546875" style="72" customWidth="1"/>
    <col min="6774" max="6774" width="10.109375" style="72" customWidth="1"/>
    <col min="6775" max="6775" width="5" style="72" bestFit="1" customWidth="1"/>
    <col min="6776" max="6776" width="4.33203125" style="72" customWidth="1"/>
    <col min="6777" max="6777" width="9" style="72" customWidth="1"/>
    <col min="6778" max="6778" width="4.44140625" style="72" customWidth="1"/>
    <col min="6779" max="6779" width="5" style="72" customWidth="1"/>
    <col min="6780" max="6780" width="6.88671875" style="72" customWidth="1"/>
    <col min="6781" max="6781" width="6.5546875" style="72" customWidth="1"/>
    <col min="6782" max="6782" width="5.5546875" style="72" customWidth="1"/>
    <col min="6783" max="6783" width="6.88671875" style="72" customWidth="1"/>
    <col min="6784" max="6784" width="6.5546875" style="72" customWidth="1"/>
    <col min="6785" max="6785" width="5.5546875" style="72" customWidth="1"/>
    <col min="6786" max="6786" width="11.33203125" style="72" customWidth="1"/>
    <col min="6787" max="6791" width="9.5546875" style="72" customWidth="1"/>
    <col min="6792" max="7022" width="9.109375" style="72"/>
    <col min="7023" max="7023" width="3" style="72" customWidth="1"/>
    <col min="7024" max="7026" width="3.109375" style="72" customWidth="1"/>
    <col min="7027" max="7027" width="4.33203125" style="72" customWidth="1"/>
    <col min="7028" max="7028" width="10.5546875" style="72" bestFit="1" customWidth="1"/>
    <col min="7029" max="7029" width="12.5546875" style="72" customWidth="1"/>
    <col min="7030" max="7030" width="10.109375" style="72" customWidth="1"/>
    <col min="7031" max="7031" width="5" style="72" bestFit="1" customWidth="1"/>
    <col min="7032" max="7032" width="4.33203125" style="72" customWidth="1"/>
    <col min="7033" max="7033" width="9" style="72" customWidth="1"/>
    <col min="7034" max="7034" width="4.44140625" style="72" customWidth="1"/>
    <col min="7035" max="7035" width="5" style="72" customWidth="1"/>
    <col min="7036" max="7036" width="6.88671875" style="72" customWidth="1"/>
    <col min="7037" max="7037" width="6.5546875" style="72" customWidth="1"/>
    <col min="7038" max="7038" width="5.5546875" style="72" customWidth="1"/>
    <col min="7039" max="7039" width="6.88671875" style="72" customWidth="1"/>
    <col min="7040" max="7040" width="6.5546875" style="72" customWidth="1"/>
    <col min="7041" max="7041" width="5.5546875" style="72" customWidth="1"/>
    <col min="7042" max="7042" width="11.33203125" style="72" customWidth="1"/>
    <col min="7043" max="7047" width="9.5546875" style="72" customWidth="1"/>
    <col min="7048" max="7278" width="9.109375" style="72"/>
    <col min="7279" max="7279" width="3" style="72" customWidth="1"/>
    <col min="7280" max="7282" width="3.109375" style="72" customWidth="1"/>
    <col min="7283" max="7283" width="4.33203125" style="72" customWidth="1"/>
    <col min="7284" max="7284" width="10.5546875" style="72" bestFit="1" customWidth="1"/>
    <col min="7285" max="7285" width="12.5546875" style="72" customWidth="1"/>
    <col min="7286" max="7286" width="10.109375" style="72" customWidth="1"/>
    <col min="7287" max="7287" width="5" style="72" bestFit="1" customWidth="1"/>
    <col min="7288" max="7288" width="4.33203125" style="72" customWidth="1"/>
    <col min="7289" max="7289" width="9" style="72" customWidth="1"/>
    <col min="7290" max="7290" width="4.44140625" style="72" customWidth="1"/>
    <col min="7291" max="7291" width="5" style="72" customWidth="1"/>
    <col min="7292" max="7292" width="6.88671875" style="72" customWidth="1"/>
    <col min="7293" max="7293" width="6.5546875" style="72" customWidth="1"/>
    <col min="7294" max="7294" width="5.5546875" style="72" customWidth="1"/>
    <col min="7295" max="7295" width="6.88671875" style="72" customWidth="1"/>
    <col min="7296" max="7296" width="6.5546875" style="72" customWidth="1"/>
    <col min="7297" max="7297" width="5.5546875" style="72" customWidth="1"/>
    <col min="7298" max="7298" width="11.33203125" style="72" customWidth="1"/>
    <col min="7299" max="7303" width="9.5546875" style="72" customWidth="1"/>
    <col min="7304" max="7534" width="9.109375" style="72"/>
    <col min="7535" max="7535" width="3" style="72" customWidth="1"/>
    <col min="7536" max="7538" width="3.109375" style="72" customWidth="1"/>
    <col min="7539" max="7539" width="4.33203125" style="72" customWidth="1"/>
    <col min="7540" max="7540" width="10.5546875" style="72" bestFit="1" customWidth="1"/>
    <col min="7541" max="7541" width="12.5546875" style="72" customWidth="1"/>
    <col min="7542" max="7542" width="10.109375" style="72" customWidth="1"/>
    <col min="7543" max="7543" width="5" style="72" bestFit="1" customWidth="1"/>
    <col min="7544" max="7544" width="4.33203125" style="72" customWidth="1"/>
    <col min="7545" max="7545" width="9" style="72" customWidth="1"/>
    <col min="7546" max="7546" width="4.44140625" style="72" customWidth="1"/>
    <col min="7547" max="7547" width="5" style="72" customWidth="1"/>
    <col min="7548" max="7548" width="6.88671875" style="72" customWidth="1"/>
    <col min="7549" max="7549" width="6.5546875" style="72" customWidth="1"/>
    <col min="7550" max="7550" width="5.5546875" style="72" customWidth="1"/>
    <col min="7551" max="7551" width="6.88671875" style="72" customWidth="1"/>
    <col min="7552" max="7552" width="6.5546875" style="72" customWidth="1"/>
    <col min="7553" max="7553" width="5.5546875" style="72" customWidth="1"/>
    <col min="7554" max="7554" width="11.33203125" style="72" customWidth="1"/>
    <col min="7555" max="7559" width="9.5546875" style="72" customWidth="1"/>
    <col min="7560" max="7790" width="9.109375" style="72"/>
    <col min="7791" max="7791" width="3" style="72" customWidth="1"/>
    <col min="7792" max="7794" width="3.109375" style="72" customWidth="1"/>
    <col min="7795" max="7795" width="4.33203125" style="72" customWidth="1"/>
    <col min="7796" max="7796" width="10.5546875" style="72" bestFit="1" customWidth="1"/>
    <col min="7797" max="7797" width="12.5546875" style="72" customWidth="1"/>
    <col min="7798" max="7798" width="10.109375" style="72" customWidth="1"/>
    <col min="7799" max="7799" width="5" style="72" bestFit="1" customWidth="1"/>
    <col min="7800" max="7800" width="4.33203125" style="72" customWidth="1"/>
    <col min="7801" max="7801" width="9" style="72" customWidth="1"/>
    <col min="7802" max="7802" width="4.44140625" style="72" customWidth="1"/>
    <col min="7803" max="7803" width="5" style="72" customWidth="1"/>
    <col min="7804" max="7804" width="6.88671875" style="72" customWidth="1"/>
    <col min="7805" max="7805" width="6.5546875" style="72" customWidth="1"/>
    <col min="7806" max="7806" width="5.5546875" style="72" customWidth="1"/>
    <col min="7807" max="7807" width="6.88671875" style="72" customWidth="1"/>
    <col min="7808" max="7808" width="6.5546875" style="72" customWidth="1"/>
    <col min="7809" max="7809" width="5.5546875" style="72" customWidth="1"/>
    <col min="7810" max="7810" width="11.33203125" style="72" customWidth="1"/>
    <col min="7811" max="7815" width="9.5546875" style="72" customWidth="1"/>
    <col min="7816" max="8046" width="9.109375" style="72"/>
    <col min="8047" max="8047" width="3" style="72" customWidth="1"/>
    <col min="8048" max="8050" width="3.109375" style="72" customWidth="1"/>
    <col min="8051" max="8051" width="4.33203125" style="72" customWidth="1"/>
    <col min="8052" max="8052" width="10.5546875" style="72" bestFit="1" customWidth="1"/>
    <col min="8053" max="8053" width="12.5546875" style="72" customWidth="1"/>
    <col min="8054" max="8054" width="10.109375" style="72" customWidth="1"/>
    <col min="8055" max="8055" width="5" style="72" bestFit="1" customWidth="1"/>
    <col min="8056" max="8056" width="4.33203125" style="72" customWidth="1"/>
    <col min="8057" max="8057" width="9" style="72" customWidth="1"/>
    <col min="8058" max="8058" width="4.44140625" style="72" customWidth="1"/>
    <col min="8059" max="8059" width="5" style="72" customWidth="1"/>
    <col min="8060" max="8060" width="6.88671875" style="72" customWidth="1"/>
    <col min="8061" max="8061" width="6.5546875" style="72" customWidth="1"/>
    <col min="8062" max="8062" width="5.5546875" style="72" customWidth="1"/>
    <col min="8063" max="8063" width="6.88671875" style="72" customWidth="1"/>
    <col min="8064" max="8064" width="6.5546875" style="72" customWidth="1"/>
    <col min="8065" max="8065" width="5.5546875" style="72" customWidth="1"/>
    <col min="8066" max="8066" width="11.33203125" style="72" customWidth="1"/>
    <col min="8067" max="8071" width="9.5546875" style="72" customWidth="1"/>
    <col min="8072" max="8302" width="9.109375" style="72"/>
    <col min="8303" max="8303" width="3" style="72" customWidth="1"/>
    <col min="8304" max="8306" width="3.109375" style="72" customWidth="1"/>
    <col min="8307" max="8307" width="4.33203125" style="72" customWidth="1"/>
    <col min="8308" max="8308" width="10.5546875" style="72" bestFit="1" customWidth="1"/>
    <col min="8309" max="8309" width="12.5546875" style="72" customWidth="1"/>
    <col min="8310" max="8310" width="10.109375" style="72" customWidth="1"/>
    <col min="8311" max="8311" width="5" style="72" bestFit="1" customWidth="1"/>
    <col min="8312" max="8312" width="4.33203125" style="72" customWidth="1"/>
    <col min="8313" max="8313" width="9" style="72" customWidth="1"/>
    <col min="8314" max="8314" width="4.44140625" style="72" customWidth="1"/>
    <col min="8315" max="8315" width="5" style="72" customWidth="1"/>
    <col min="8316" max="8316" width="6.88671875" style="72" customWidth="1"/>
    <col min="8317" max="8317" width="6.5546875" style="72" customWidth="1"/>
    <col min="8318" max="8318" width="5.5546875" style="72" customWidth="1"/>
    <col min="8319" max="8319" width="6.88671875" style="72" customWidth="1"/>
    <col min="8320" max="8320" width="6.5546875" style="72" customWidth="1"/>
    <col min="8321" max="8321" width="5.5546875" style="72" customWidth="1"/>
    <col min="8322" max="8322" width="11.33203125" style="72" customWidth="1"/>
    <col min="8323" max="8327" width="9.5546875" style="72" customWidth="1"/>
    <col min="8328" max="8558" width="9.109375" style="72"/>
    <col min="8559" max="8559" width="3" style="72" customWidth="1"/>
    <col min="8560" max="8562" width="3.109375" style="72" customWidth="1"/>
    <col min="8563" max="8563" width="4.33203125" style="72" customWidth="1"/>
    <col min="8564" max="8564" width="10.5546875" style="72" bestFit="1" customWidth="1"/>
    <col min="8565" max="8565" width="12.5546875" style="72" customWidth="1"/>
    <col min="8566" max="8566" width="10.109375" style="72" customWidth="1"/>
    <col min="8567" max="8567" width="5" style="72" bestFit="1" customWidth="1"/>
    <col min="8568" max="8568" width="4.33203125" style="72" customWidth="1"/>
    <col min="8569" max="8569" width="9" style="72" customWidth="1"/>
    <col min="8570" max="8570" width="4.44140625" style="72" customWidth="1"/>
    <col min="8571" max="8571" width="5" style="72" customWidth="1"/>
    <col min="8572" max="8572" width="6.88671875" style="72" customWidth="1"/>
    <col min="8573" max="8573" width="6.5546875" style="72" customWidth="1"/>
    <col min="8574" max="8574" width="5.5546875" style="72" customWidth="1"/>
    <col min="8575" max="8575" width="6.88671875" style="72" customWidth="1"/>
    <col min="8576" max="8576" width="6.5546875" style="72" customWidth="1"/>
    <col min="8577" max="8577" width="5.5546875" style="72" customWidth="1"/>
    <col min="8578" max="8578" width="11.33203125" style="72" customWidth="1"/>
    <col min="8579" max="8583" width="9.5546875" style="72" customWidth="1"/>
    <col min="8584" max="8814" width="9.109375" style="72"/>
    <col min="8815" max="8815" width="3" style="72" customWidth="1"/>
    <col min="8816" max="8818" width="3.109375" style="72" customWidth="1"/>
    <col min="8819" max="8819" width="4.33203125" style="72" customWidth="1"/>
    <col min="8820" max="8820" width="10.5546875" style="72" bestFit="1" customWidth="1"/>
    <col min="8821" max="8821" width="12.5546875" style="72" customWidth="1"/>
    <col min="8822" max="8822" width="10.109375" style="72" customWidth="1"/>
    <col min="8823" max="8823" width="5" style="72" bestFit="1" customWidth="1"/>
    <col min="8824" max="8824" width="4.33203125" style="72" customWidth="1"/>
    <col min="8825" max="8825" width="9" style="72" customWidth="1"/>
    <col min="8826" max="8826" width="4.44140625" style="72" customWidth="1"/>
    <col min="8827" max="8827" width="5" style="72" customWidth="1"/>
    <col min="8828" max="8828" width="6.88671875" style="72" customWidth="1"/>
    <col min="8829" max="8829" width="6.5546875" style="72" customWidth="1"/>
    <col min="8830" max="8830" width="5.5546875" style="72" customWidth="1"/>
    <col min="8831" max="8831" width="6.88671875" style="72" customWidth="1"/>
    <col min="8832" max="8832" width="6.5546875" style="72" customWidth="1"/>
    <col min="8833" max="8833" width="5.5546875" style="72" customWidth="1"/>
    <col min="8834" max="8834" width="11.33203125" style="72" customWidth="1"/>
    <col min="8835" max="8839" width="9.5546875" style="72" customWidth="1"/>
    <col min="8840" max="9070" width="9.109375" style="72"/>
    <col min="9071" max="9071" width="3" style="72" customWidth="1"/>
    <col min="9072" max="9074" width="3.109375" style="72" customWidth="1"/>
    <col min="9075" max="9075" width="4.33203125" style="72" customWidth="1"/>
    <col min="9076" max="9076" width="10.5546875" style="72" bestFit="1" customWidth="1"/>
    <col min="9077" max="9077" width="12.5546875" style="72" customWidth="1"/>
    <col min="9078" max="9078" width="10.109375" style="72" customWidth="1"/>
    <col min="9079" max="9079" width="5" style="72" bestFit="1" customWidth="1"/>
    <col min="9080" max="9080" width="4.33203125" style="72" customWidth="1"/>
    <col min="9081" max="9081" width="9" style="72" customWidth="1"/>
    <col min="9082" max="9082" width="4.44140625" style="72" customWidth="1"/>
    <col min="9083" max="9083" width="5" style="72" customWidth="1"/>
    <col min="9084" max="9084" width="6.88671875" style="72" customWidth="1"/>
    <col min="9085" max="9085" width="6.5546875" style="72" customWidth="1"/>
    <col min="9086" max="9086" width="5.5546875" style="72" customWidth="1"/>
    <col min="9087" max="9087" width="6.88671875" style="72" customWidth="1"/>
    <col min="9088" max="9088" width="6.5546875" style="72" customWidth="1"/>
    <col min="9089" max="9089" width="5.5546875" style="72" customWidth="1"/>
    <col min="9090" max="9090" width="11.33203125" style="72" customWidth="1"/>
    <col min="9091" max="9095" width="9.5546875" style="72" customWidth="1"/>
    <col min="9096" max="9326" width="9.109375" style="72"/>
    <col min="9327" max="9327" width="3" style="72" customWidth="1"/>
    <col min="9328" max="9330" width="3.109375" style="72" customWidth="1"/>
    <col min="9331" max="9331" width="4.33203125" style="72" customWidth="1"/>
    <col min="9332" max="9332" width="10.5546875" style="72" bestFit="1" customWidth="1"/>
    <col min="9333" max="9333" width="12.5546875" style="72" customWidth="1"/>
    <col min="9334" max="9334" width="10.109375" style="72" customWidth="1"/>
    <col min="9335" max="9335" width="5" style="72" bestFit="1" customWidth="1"/>
    <col min="9336" max="9336" width="4.33203125" style="72" customWidth="1"/>
    <col min="9337" max="9337" width="9" style="72" customWidth="1"/>
    <col min="9338" max="9338" width="4.44140625" style="72" customWidth="1"/>
    <col min="9339" max="9339" width="5" style="72" customWidth="1"/>
    <col min="9340" max="9340" width="6.88671875" style="72" customWidth="1"/>
    <col min="9341" max="9341" width="6.5546875" style="72" customWidth="1"/>
    <col min="9342" max="9342" width="5.5546875" style="72" customWidth="1"/>
    <col min="9343" max="9343" width="6.88671875" style="72" customWidth="1"/>
    <col min="9344" max="9344" width="6.5546875" style="72" customWidth="1"/>
    <col min="9345" max="9345" width="5.5546875" style="72" customWidth="1"/>
    <col min="9346" max="9346" width="11.33203125" style="72" customWidth="1"/>
    <col min="9347" max="9351" width="9.5546875" style="72" customWidth="1"/>
    <col min="9352" max="9582" width="9.109375" style="72"/>
    <col min="9583" max="9583" width="3" style="72" customWidth="1"/>
    <col min="9584" max="9586" width="3.109375" style="72" customWidth="1"/>
    <col min="9587" max="9587" width="4.33203125" style="72" customWidth="1"/>
    <col min="9588" max="9588" width="10.5546875" style="72" bestFit="1" customWidth="1"/>
    <col min="9589" max="9589" width="12.5546875" style="72" customWidth="1"/>
    <col min="9590" max="9590" width="10.109375" style="72" customWidth="1"/>
    <col min="9591" max="9591" width="5" style="72" bestFit="1" customWidth="1"/>
    <col min="9592" max="9592" width="4.33203125" style="72" customWidth="1"/>
    <col min="9593" max="9593" width="9" style="72" customWidth="1"/>
    <col min="9594" max="9594" width="4.44140625" style="72" customWidth="1"/>
    <col min="9595" max="9595" width="5" style="72" customWidth="1"/>
    <col min="9596" max="9596" width="6.88671875" style="72" customWidth="1"/>
    <col min="9597" max="9597" width="6.5546875" style="72" customWidth="1"/>
    <col min="9598" max="9598" width="5.5546875" style="72" customWidth="1"/>
    <col min="9599" max="9599" width="6.88671875" style="72" customWidth="1"/>
    <col min="9600" max="9600" width="6.5546875" style="72" customWidth="1"/>
    <col min="9601" max="9601" width="5.5546875" style="72" customWidth="1"/>
    <col min="9602" max="9602" width="11.33203125" style="72" customWidth="1"/>
    <col min="9603" max="9607" width="9.5546875" style="72" customWidth="1"/>
    <col min="9608" max="9838" width="9.109375" style="72"/>
    <col min="9839" max="9839" width="3" style="72" customWidth="1"/>
    <col min="9840" max="9842" width="3.109375" style="72" customWidth="1"/>
    <col min="9843" max="9843" width="4.33203125" style="72" customWidth="1"/>
    <col min="9844" max="9844" width="10.5546875" style="72" bestFit="1" customWidth="1"/>
    <col min="9845" max="9845" width="12.5546875" style="72" customWidth="1"/>
    <col min="9846" max="9846" width="10.109375" style="72" customWidth="1"/>
    <col min="9847" max="9847" width="5" style="72" bestFit="1" customWidth="1"/>
    <col min="9848" max="9848" width="4.33203125" style="72" customWidth="1"/>
    <col min="9849" max="9849" width="9" style="72" customWidth="1"/>
    <col min="9850" max="9850" width="4.44140625" style="72" customWidth="1"/>
    <col min="9851" max="9851" width="5" style="72" customWidth="1"/>
    <col min="9852" max="9852" width="6.88671875" style="72" customWidth="1"/>
    <col min="9853" max="9853" width="6.5546875" style="72" customWidth="1"/>
    <col min="9854" max="9854" width="5.5546875" style="72" customWidth="1"/>
    <col min="9855" max="9855" width="6.88671875" style="72" customWidth="1"/>
    <col min="9856" max="9856" width="6.5546875" style="72" customWidth="1"/>
    <col min="9857" max="9857" width="5.5546875" style="72" customWidth="1"/>
    <col min="9858" max="9858" width="11.33203125" style="72" customWidth="1"/>
    <col min="9859" max="9863" width="9.5546875" style="72" customWidth="1"/>
    <col min="9864" max="10094" width="9.109375" style="72"/>
    <col min="10095" max="10095" width="3" style="72" customWidth="1"/>
    <col min="10096" max="10098" width="3.109375" style="72" customWidth="1"/>
    <col min="10099" max="10099" width="4.33203125" style="72" customWidth="1"/>
    <col min="10100" max="10100" width="10.5546875" style="72" bestFit="1" customWidth="1"/>
    <col min="10101" max="10101" width="12.5546875" style="72" customWidth="1"/>
    <col min="10102" max="10102" width="10.109375" style="72" customWidth="1"/>
    <col min="10103" max="10103" width="5" style="72" bestFit="1" customWidth="1"/>
    <col min="10104" max="10104" width="4.33203125" style="72" customWidth="1"/>
    <col min="10105" max="10105" width="9" style="72" customWidth="1"/>
    <col min="10106" max="10106" width="4.44140625" style="72" customWidth="1"/>
    <col min="10107" max="10107" width="5" style="72" customWidth="1"/>
    <col min="10108" max="10108" width="6.88671875" style="72" customWidth="1"/>
    <col min="10109" max="10109" width="6.5546875" style="72" customWidth="1"/>
    <col min="10110" max="10110" width="5.5546875" style="72" customWidth="1"/>
    <col min="10111" max="10111" width="6.88671875" style="72" customWidth="1"/>
    <col min="10112" max="10112" width="6.5546875" style="72" customWidth="1"/>
    <col min="10113" max="10113" width="5.5546875" style="72" customWidth="1"/>
    <col min="10114" max="10114" width="11.33203125" style="72" customWidth="1"/>
    <col min="10115" max="10119" width="9.5546875" style="72" customWidth="1"/>
    <col min="10120" max="10350" width="9.109375" style="72"/>
    <col min="10351" max="10351" width="3" style="72" customWidth="1"/>
    <col min="10352" max="10354" width="3.109375" style="72" customWidth="1"/>
    <col min="10355" max="10355" width="4.33203125" style="72" customWidth="1"/>
    <col min="10356" max="10356" width="10.5546875" style="72" bestFit="1" customWidth="1"/>
    <col min="10357" max="10357" width="12.5546875" style="72" customWidth="1"/>
    <col min="10358" max="10358" width="10.109375" style="72" customWidth="1"/>
    <col min="10359" max="10359" width="5" style="72" bestFit="1" customWidth="1"/>
    <col min="10360" max="10360" width="4.33203125" style="72" customWidth="1"/>
    <col min="10361" max="10361" width="9" style="72" customWidth="1"/>
    <col min="10362" max="10362" width="4.44140625" style="72" customWidth="1"/>
    <col min="10363" max="10363" width="5" style="72" customWidth="1"/>
    <col min="10364" max="10364" width="6.88671875" style="72" customWidth="1"/>
    <col min="10365" max="10365" width="6.5546875" style="72" customWidth="1"/>
    <col min="10366" max="10366" width="5.5546875" style="72" customWidth="1"/>
    <col min="10367" max="10367" width="6.88671875" style="72" customWidth="1"/>
    <col min="10368" max="10368" width="6.5546875" style="72" customWidth="1"/>
    <col min="10369" max="10369" width="5.5546875" style="72" customWidth="1"/>
    <col min="10370" max="10370" width="11.33203125" style="72" customWidth="1"/>
    <col min="10371" max="10375" width="9.5546875" style="72" customWidth="1"/>
    <col min="10376" max="10606" width="9.109375" style="72"/>
    <col min="10607" max="10607" width="3" style="72" customWidth="1"/>
    <col min="10608" max="10610" width="3.109375" style="72" customWidth="1"/>
    <col min="10611" max="10611" width="4.33203125" style="72" customWidth="1"/>
    <col min="10612" max="10612" width="10.5546875" style="72" bestFit="1" customWidth="1"/>
    <col min="10613" max="10613" width="12.5546875" style="72" customWidth="1"/>
    <col min="10614" max="10614" width="10.109375" style="72" customWidth="1"/>
    <col min="10615" max="10615" width="5" style="72" bestFit="1" customWidth="1"/>
    <col min="10616" max="10616" width="4.33203125" style="72" customWidth="1"/>
    <col min="10617" max="10617" width="9" style="72" customWidth="1"/>
    <col min="10618" max="10618" width="4.44140625" style="72" customWidth="1"/>
    <col min="10619" max="10619" width="5" style="72" customWidth="1"/>
    <col min="10620" max="10620" width="6.88671875" style="72" customWidth="1"/>
    <col min="10621" max="10621" width="6.5546875" style="72" customWidth="1"/>
    <col min="10622" max="10622" width="5.5546875" style="72" customWidth="1"/>
    <col min="10623" max="10623" width="6.88671875" style="72" customWidth="1"/>
    <col min="10624" max="10624" width="6.5546875" style="72" customWidth="1"/>
    <col min="10625" max="10625" width="5.5546875" style="72" customWidth="1"/>
    <col min="10626" max="10626" width="11.33203125" style="72" customWidth="1"/>
    <col min="10627" max="10631" width="9.5546875" style="72" customWidth="1"/>
    <col min="10632" max="10862" width="9.109375" style="72"/>
    <col min="10863" max="10863" width="3" style="72" customWidth="1"/>
    <col min="10864" max="10866" width="3.109375" style="72" customWidth="1"/>
    <col min="10867" max="10867" width="4.33203125" style="72" customWidth="1"/>
    <col min="10868" max="10868" width="10.5546875" style="72" bestFit="1" customWidth="1"/>
    <col min="10869" max="10869" width="12.5546875" style="72" customWidth="1"/>
    <col min="10870" max="10870" width="10.109375" style="72" customWidth="1"/>
    <col min="10871" max="10871" width="5" style="72" bestFit="1" customWidth="1"/>
    <col min="10872" max="10872" width="4.33203125" style="72" customWidth="1"/>
    <col min="10873" max="10873" width="9" style="72" customWidth="1"/>
    <col min="10874" max="10874" width="4.44140625" style="72" customWidth="1"/>
    <col min="10875" max="10875" width="5" style="72" customWidth="1"/>
    <col min="10876" max="10876" width="6.88671875" style="72" customWidth="1"/>
    <col min="10877" max="10877" width="6.5546875" style="72" customWidth="1"/>
    <col min="10878" max="10878" width="5.5546875" style="72" customWidth="1"/>
    <col min="10879" max="10879" width="6.88671875" style="72" customWidth="1"/>
    <col min="10880" max="10880" width="6.5546875" style="72" customWidth="1"/>
    <col min="10881" max="10881" width="5.5546875" style="72" customWidth="1"/>
    <col min="10882" max="10882" width="11.33203125" style="72" customWidth="1"/>
    <col min="10883" max="10887" width="9.5546875" style="72" customWidth="1"/>
    <col min="10888" max="11118" width="9.109375" style="72"/>
    <col min="11119" max="11119" width="3" style="72" customWidth="1"/>
    <col min="11120" max="11122" width="3.109375" style="72" customWidth="1"/>
    <col min="11123" max="11123" width="4.33203125" style="72" customWidth="1"/>
    <col min="11124" max="11124" width="10.5546875" style="72" bestFit="1" customWidth="1"/>
    <col min="11125" max="11125" width="12.5546875" style="72" customWidth="1"/>
    <col min="11126" max="11126" width="10.109375" style="72" customWidth="1"/>
    <col min="11127" max="11127" width="5" style="72" bestFit="1" customWidth="1"/>
    <col min="11128" max="11128" width="4.33203125" style="72" customWidth="1"/>
    <col min="11129" max="11129" width="9" style="72" customWidth="1"/>
    <col min="11130" max="11130" width="4.44140625" style="72" customWidth="1"/>
    <col min="11131" max="11131" width="5" style="72" customWidth="1"/>
    <col min="11132" max="11132" width="6.88671875" style="72" customWidth="1"/>
    <col min="11133" max="11133" width="6.5546875" style="72" customWidth="1"/>
    <col min="11134" max="11134" width="5.5546875" style="72" customWidth="1"/>
    <col min="11135" max="11135" width="6.88671875" style="72" customWidth="1"/>
    <col min="11136" max="11136" width="6.5546875" style="72" customWidth="1"/>
    <col min="11137" max="11137" width="5.5546875" style="72" customWidth="1"/>
    <col min="11138" max="11138" width="11.33203125" style="72" customWidth="1"/>
    <col min="11139" max="11143" width="9.5546875" style="72" customWidth="1"/>
    <col min="11144" max="11374" width="9.109375" style="72"/>
    <col min="11375" max="11375" width="3" style="72" customWidth="1"/>
    <col min="11376" max="11378" width="3.109375" style="72" customWidth="1"/>
    <col min="11379" max="11379" width="4.33203125" style="72" customWidth="1"/>
    <col min="11380" max="11380" width="10.5546875" style="72" bestFit="1" customWidth="1"/>
    <col min="11381" max="11381" width="12.5546875" style="72" customWidth="1"/>
    <col min="11382" max="11382" width="10.109375" style="72" customWidth="1"/>
    <col min="11383" max="11383" width="5" style="72" bestFit="1" customWidth="1"/>
    <col min="11384" max="11384" width="4.33203125" style="72" customWidth="1"/>
    <col min="11385" max="11385" width="9" style="72" customWidth="1"/>
    <col min="11386" max="11386" width="4.44140625" style="72" customWidth="1"/>
    <col min="11387" max="11387" width="5" style="72" customWidth="1"/>
    <col min="11388" max="11388" width="6.88671875" style="72" customWidth="1"/>
    <col min="11389" max="11389" width="6.5546875" style="72" customWidth="1"/>
    <col min="11390" max="11390" width="5.5546875" style="72" customWidth="1"/>
    <col min="11391" max="11391" width="6.88671875" style="72" customWidth="1"/>
    <col min="11392" max="11392" width="6.5546875" style="72" customWidth="1"/>
    <col min="11393" max="11393" width="5.5546875" style="72" customWidth="1"/>
    <col min="11394" max="11394" width="11.33203125" style="72" customWidth="1"/>
    <col min="11395" max="11399" width="9.5546875" style="72" customWidth="1"/>
    <col min="11400" max="11630" width="9.109375" style="72"/>
    <col min="11631" max="11631" width="3" style="72" customWidth="1"/>
    <col min="11632" max="11634" width="3.109375" style="72" customWidth="1"/>
    <col min="11635" max="11635" width="4.33203125" style="72" customWidth="1"/>
    <col min="11636" max="11636" width="10.5546875" style="72" bestFit="1" customWidth="1"/>
    <col min="11637" max="11637" width="12.5546875" style="72" customWidth="1"/>
    <col min="11638" max="11638" width="10.109375" style="72" customWidth="1"/>
    <col min="11639" max="11639" width="5" style="72" bestFit="1" customWidth="1"/>
    <col min="11640" max="11640" width="4.33203125" style="72" customWidth="1"/>
    <col min="11641" max="11641" width="9" style="72" customWidth="1"/>
    <col min="11642" max="11642" width="4.44140625" style="72" customWidth="1"/>
    <col min="11643" max="11643" width="5" style="72" customWidth="1"/>
    <col min="11644" max="11644" width="6.88671875" style="72" customWidth="1"/>
    <col min="11645" max="11645" width="6.5546875" style="72" customWidth="1"/>
    <col min="11646" max="11646" width="5.5546875" style="72" customWidth="1"/>
    <col min="11647" max="11647" width="6.88671875" style="72" customWidth="1"/>
    <col min="11648" max="11648" width="6.5546875" style="72" customWidth="1"/>
    <col min="11649" max="11649" width="5.5546875" style="72" customWidth="1"/>
    <col min="11650" max="11650" width="11.33203125" style="72" customWidth="1"/>
    <col min="11651" max="11655" width="9.5546875" style="72" customWidth="1"/>
    <col min="11656" max="11886" width="9.109375" style="72"/>
    <col min="11887" max="11887" width="3" style="72" customWidth="1"/>
    <col min="11888" max="11890" width="3.109375" style="72" customWidth="1"/>
    <col min="11891" max="11891" width="4.33203125" style="72" customWidth="1"/>
    <col min="11892" max="11892" width="10.5546875" style="72" bestFit="1" customWidth="1"/>
    <col min="11893" max="11893" width="12.5546875" style="72" customWidth="1"/>
    <col min="11894" max="11894" width="10.109375" style="72" customWidth="1"/>
    <col min="11895" max="11895" width="5" style="72" bestFit="1" customWidth="1"/>
    <col min="11896" max="11896" width="4.33203125" style="72" customWidth="1"/>
    <col min="11897" max="11897" width="9" style="72" customWidth="1"/>
    <col min="11898" max="11898" width="4.44140625" style="72" customWidth="1"/>
    <col min="11899" max="11899" width="5" style="72" customWidth="1"/>
    <col min="11900" max="11900" width="6.88671875" style="72" customWidth="1"/>
    <col min="11901" max="11901" width="6.5546875" style="72" customWidth="1"/>
    <col min="11902" max="11902" width="5.5546875" style="72" customWidth="1"/>
    <col min="11903" max="11903" width="6.88671875" style="72" customWidth="1"/>
    <col min="11904" max="11904" width="6.5546875" style="72" customWidth="1"/>
    <col min="11905" max="11905" width="5.5546875" style="72" customWidth="1"/>
    <col min="11906" max="11906" width="11.33203125" style="72" customWidth="1"/>
    <col min="11907" max="11911" width="9.5546875" style="72" customWidth="1"/>
    <col min="11912" max="12142" width="9.109375" style="72"/>
    <col min="12143" max="12143" width="3" style="72" customWidth="1"/>
    <col min="12144" max="12146" width="3.109375" style="72" customWidth="1"/>
    <col min="12147" max="12147" width="4.33203125" style="72" customWidth="1"/>
    <col min="12148" max="12148" width="10.5546875" style="72" bestFit="1" customWidth="1"/>
    <col min="12149" max="12149" width="12.5546875" style="72" customWidth="1"/>
    <col min="12150" max="12150" width="10.109375" style="72" customWidth="1"/>
    <col min="12151" max="12151" width="5" style="72" bestFit="1" customWidth="1"/>
    <col min="12152" max="12152" width="4.33203125" style="72" customWidth="1"/>
    <col min="12153" max="12153" width="9" style="72" customWidth="1"/>
    <col min="12154" max="12154" width="4.44140625" style="72" customWidth="1"/>
    <col min="12155" max="12155" width="5" style="72" customWidth="1"/>
    <col min="12156" max="12156" width="6.88671875" style="72" customWidth="1"/>
    <col min="12157" max="12157" width="6.5546875" style="72" customWidth="1"/>
    <col min="12158" max="12158" width="5.5546875" style="72" customWidth="1"/>
    <col min="12159" max="12159" width="6.88671875" style="72" customWidth="1"/>
    <col min="12160" max="12160" width="6.5546875" style="72" customWidth="1"/>
    <col min="12161" max="12161" width="5.5546875" style="72" customWidth="1"/>
    <col min="12162" max="12162" width="11.33203125" style="72" customWidth="1"/>
    <col min="12163" max="12167" width="9.5546875" style="72" customWidth="1"/>
    <col min="12168" max="12398" width="9.109375" style="72"/>
    <col min="12399" max="12399" width="3" style="72" customWidth="1"/>
    <col min="12400" max="12402" width="3.109375" style="72" customWidth="1"/>
    <col min="12403" max="12403" width="4.33203125" style="72" customWidth="1"/>
    <col min="12404" max="12404" width="10.5546875" style="72" bestFit="1" customWidth="1"/>
    <col min="12405" max="12405" width="12.5546875" style="72" customWidth="1"/>
    <col min="12406" max="12406" width="10.109375" style="72" customWidth="1"/>
    <col min="12407" max="12407" width="5" style="72" bestFit="1" customWidth="1"/>
    <col min="12408" max="12408" width="4.33203125" style="72" customWidth="1"/>
    <col min="12409" max="12409" width="9" style="72" customWidth="1"/>
    <col min="12410" max="12410" width="4.44140625" style="72" customWidth="1"/>
    <col min="12411" max="12411" width="5" style="72" customWidth="1"/>
    <col min="12412" max="12412" width="6.88671875" style="72" customWidth="1"/>
    <col min="12413" max="12413" width="6.5546875" style="72" customWidth="1"/>
    <col min="12414" max="12414" width="5.5546875" style="72" customWidth="1"/>
    <col min="12415" max="12415" width="6.88671875" style="72" customWidth="1"/>
    <col min="12416" max="12416" width="6.5546875" style="72" customWidth="1"/>
    <col min="12417" max="12417" width="5.5546875" style="72" customWidth="1"/>
    <col min="12418" max="12418" width="11.33203125" style="72" customWidth="1"/>
    <col min="12419" max="12423" width="9.5546875" style="72" customWidth="1"/>
    <col min="12424" max="12654" width="9.109375" style="72"/>
    <col min="12655" max="12655" width="3" style="72" customWidth="1"/>
    <col min="12656" max="12658" width="3.109375" style="72" customWidth="1"/>
    <col min="12659" max="12659" width="4.33203125" style="72" customWidth="1"/>
    <col min="12660" max="12660" width="10.5546875" style="72" bestFit="1" customWidth="1"/>
    <col min="12661" max="12661" width="12.5546875" style="72" customWidth="1"/>
    <col min="12662" max="12662" width="10.109375" style="72" customWidth="1"/>
    <col min="12663" max="12663" width="5" style="72" bestFit="1" customWidth="1"/>
    <col min="12664" max="12664" width="4.33203125" style="72" customWidth="1"/>
    <col min="12665" max="12665" width="9" style="72" customWidth="1"/>
    <col min="12666" max="12666" width="4.44140625" style="72" customWidth="1"/>
    <col min="12667" max="12667" width="5" style="72" customWidth="1"/>
    <col min="12668" max="12668" width="6.88671875" style="72" customWidth="1"/>
    <col min="12669" max="12669" width="6.5546875" style="72" customWidth="1"/>
    <col min="12670" max="12670" width="5.5546875" style="72" customWidth="1"/>
    <col min="12671" max="12671" width="6.88671875" style="72" customWidth="1"/>
    <col min="12672" max="12672" width="6.5546875" style="72" customWidth="1"/>
    <col min="12673" max="12673" width="5.5546875" style="72" customWidth="1"/>
    <col min="12674" max="12674" width="11.33203125" style="72" customWidth="1"/>
    <col min="12675" max="12679" width="9.5546875" style="72" customWidth="1"/>
    <col min="12680" max="12910" width="9.109375" style="72"/>
    <col min="12911" max="12911" width="3" style="72" customWidth="1"/>
    <col min="12912" max="12914" width="3.109375" style="72" customWidth="1"/>
    <col min="12915" max="12915" width="4.33203125" style="72" customWidth="1"/>
    <col min="12916" max="12916" width="10.5546875" style="72" bestFit="1" customWidth="1"/>
    <col min="12917" max="12917" width="12.5546875" style="72" customWidth="1"/>
    <col min="12918" max="12918" width="10.109375" style="72" customWidth="1"/>
    <col min="12919" max="12919" width="5" style="72" bestFit="1" customWidth="1"/>
    <col min="12920" max="12920" width="4.33203125" style="72" customWidth="1"/>
    <col min="12921" max="12921" width="9" style="72" customWidth="1"/>
    <col min="12922" max="12922" width="4.44140625" style="72" customWidth="1"/>
    <col min="12923" max="12923" width="5" style="72" customWidth="1"/>
    <col min="12924" max="12924" width="6.88671875" style="72" customWidth="1"/>
    <col min="12925" max="12925" width="6.5546875" style="72" customWidth="1"/>
    <col min="12926" max="12926" width="5.5546875" style="72" customWidth="1"/>
    <col min="12927" max="12927" width="6.88671875" style="72" customWidth="1"/>
    <col min="12928" max="12928" width="6.5546875" style="72" customWidth="1"/>
    <col min="12929" max="12929" width="5.5546875" style="72" customWidth="1"/>
    <col min="12930" max="12930" width="11.33203125" style="72" customWidth="1"/>
    <col min="12931" max="12935" width="9.5546875" style="72" customWidth="1"/>
    <col min="12936" max="13166" width="9.109375" style="72"/>
    <col min="13167" max="13167" width="3" style="72" customWidth="1"/>
    <col min="13168" max="13170" width="3.109375" style="72" customWidth="1"/>
    <col min="13171" max="13171" width="4.33203125" style="72" customWidth="1"/>
    <col min="13172" max="13172" width="10.5546875" style="72" bestFit="1" customWidth="1"/>
    <col min="13173" max="13173" width="12.5546875" style="72" customWidth="1"/>
    <col min="13174" max="13174" width="10.109375" style="72" customWidth="1"/>
    <col min="13175" max="13175" width="5" style="72" bestFit="1" customWidth="1"/>
    <col min="13176" max="13176" width="4.33203125" style="72" customWidth="1"/>
    <col min="13177" max="13177" width="9" style="72" customWidth="1"/>
    <col min="13178" max="13178" width="4.44140625" style="72" customWidth="1"/>
    <col min="13179" max="13179" width="5" style="72" customWidth="1"/>
    <col min="13180" max="13180" width="6.88671875" style="72" customWidth="1"/>
    <col min="13181" max="13181" width="6.5546875" style="72" customWidth="1"/>
    <col min="13182" max="13182" width="5.5546875" style="72" customWidth="1"/>
    <col min="13183" max="13183" width="6.88671875" style="72" customWidth="1"/>
    <col min="13184" max="13184" width="6.5546875" style="72" customWidth="1"/>
    <col min="13185" max="13185" width="5.5546875" style="72" customWidth="1"/>
    <col min="13186" max="13186" width="11.33203125" style="72" customWidth="1"/>
    <col min="13187" max="13191" width="9.5546875" style="72" customWidth="1"/>
    <col min="13192" max="13422" width="9.109375" style="72"/>
    <col min="13423" max="13423" width="3" style="72" customWidth="1"/>
    <col min="13424" max="13426" width="3.109375" style="72" customWidth="1"/>
    <col min="13427" max="13427" width="4.33203125" style="72" customWidth="1"/>
    <col min="13428" max="13428" width="10.5546875" style="72" bestFit="1" customWidth="1"/>
    <col min="13429" max="13429" width="12.5546875" style="72" customWidth="1"/>
    <col min="13430" max="13430" width="10.109375" style="72" customWidth="1"/>
    <col min="13431" max="13431" width="5" style="72" bestFit="1" customWidth="1"/>
    <col min="13432" max="13432" width="4.33203125" style="72" customWidth="1"/>
    <col min="13433" max="13433" width="9" style="72" customWidth="1"/>
    <col min="13434" max="13434" width="4.44140625" style="72" customWidth="1"/>
    <col min="13435" max="13435" width="5" style="72" customWidth="1"/>
    <col min="13436" max="13436" width="6.88671875" style="72" customWidth="1"/>
    <col min="13437" max="13437" width="6.5546875" style="72" customWidth="1"/>
    <col min="13438" max="13438" width="5.5546875" style="72" customWidth="1"/>
    <col min="13439" max="13439" width="6.88671875" style="72" customWidth="1"/>
    <col min="13440" max="13440" width="6.5546875" style="72" customWidth="1"/>
    <col min="13441" max="13441" width="5.5546875" style="72" customWidth="1"/>
    <col min="13442" max="13442" width="11.33203125" style="72" customWidth="1"/>
    <col min="13443" max="13447" width="9.5546875" style="72" customWidth="1"/>
    <col min="13448" max="13678" width="9.109375" style="72"/>
    <col min="13679" max="13679" width="3" style="72" customWidth="1"/>
    <col min="13680" max="13682" width="3.109375" style="72" customWidth="1"/>
    <col min="13683" max="13683" width="4.33203125" style="72" customWidth="1"/>
    <col min="13684" max="13684" width="10.5546875" style="72" bestFit="1" customWidth="1"/>
    <col min="13685" max="13685" width="12.5546875" style="72" customWidth="1"/>
    <col min="13686" max="13686" width="10.109375" style="72" customWidth="1"/>
    <col min="13687" max="13687" width="5" style="72" bestFit="1" customWidth="1"/>
    <col min="13688" max="13688" width="4.33203125" style="72" customWidth="1"/>
    <col min="13689" max="13689" width="9" style="72" customWidth="1"/>
    <col min="13690" max="13690" width="4.44140625" style="72" customWidth="1"/>
    <col min="13691" max="13691" width="5" style="72" customWidth="1"/>
    <col min="13692" max="13692" width="6.88671875" style="72" customWidth="1"/>
    <col min="13693" max="13693" width="6.5546875" style="72" customWidth="1"/>
    <col min="13694" max="13694" width="5.5546875" style="72" customWidth="1"/>
    <col min="13695" max="13695" width="6.88671875" style="72" customWidth="1"/>
    <col min="13696" max="13696" width="6.5546875" style="72" customWidth="1"/>
    <col min="13697" max="13697" width="5.5546875" style="72" customWidth="1"/>
    <col min="13698" max="13698" width="11.33203125" style="72" customWidth="1"/>
    <col min="13699" max="13703" width="9.5546875" style="72" customWidth="1"/>
    <col min="13704" max="13934" width="9.109375" style="72"/>
    <col min="13935" max="13935" width="3" style="72" customWidth="1"/>
    <col min="13936" max="13938" width="3.109375" style="72" customWidth="1"/>
    <col min="13939" max="13939" width="4.33203125" style="72" customWidth="1"/>
    <col min="13940" max="13940" width="10.5546875" style="72" bestFit="1" customWidth="1"/>
    <col min="13941" max="13941" width="12.5546875" style="72" customWidth="1"/>
    <col min="13942" max="13942" width="10.109375" style="72" customWidth="1"/>
    <col min="13943" max="13943" width="5" style="72" bestFit="1" customWidth="1"/>
    <col min="13944" max="13944" width="4.33203125" style="72" customWidth="1"/>
    <col min="13945" max="13945" width="9" style="72" customWidth="1"/>
    <col min="13946" max="13946" width="4.44140625" style="72" customWidth="1"/>
    <col min="13947" max="13947" width="5" style="72" customWidth="1"/>
    <col min="13948" max="13948" width="6.88671875" style="72" customWidth="1"/>
    <col min="13949" max="13949" width="6.5546875" style="72" customWidth="1"/>
    <col min="13950" max="13950" width="5.5546875" style="72" customWidth="1"/>
    <col min="13951" max="13951" width="6.88671875" style="72" customWidth="1"/>
    <col min="13952" max="13952" width="6.5546875" style="72" customWidth="1"/>
    <col min="13953" max="13953" width="5.5546875" style="72" customWidth="1"/>
    <col min="13954" max="13954" width="11.33203125" style="72" customWidth="1"/>
    <col min="13955" max="13959" width="9.5546875" style="72" customWidth="1"/>
    <col min="13960" max="14190" width="9.109375" style="72"/>
    <col min="14191" max="14191" width="3" style="72" customWidth="1"/>
    <col min="14192" max="14194" width="3.109375" style="72" customWidth="1"/>
    <col min="14195" max="14195" width="4.33203125" style="72" customWidth="1"/>
    <col min="14196" max="14196" width="10.5546875" style="72" bestFit="1" customWidth="1"/>
    <col min="14197" max="14197" width="12.5546875" style="72" customWidth="1"/>
    <col min="14198" max="14198" width="10.109375" style="72" customWidth="1"/>
    <col min="14199" max="14199" width="5" style="72" bestFit="1" customWidth="1"/>
    <col min="14200" max="14200" width="4.33203125" style="72" customWidth="1"/>
    <col min="14201" max="14201" width="9" style="72" customWidth="1"/>
    <col min="14202" max="14202" width="4.44140625" style="72" customWidth="1"/>
    <col min="14203" max="14203" width="5" style="72" customWidth="1"/>
    <col min="14204" max="14204" width="6.88671875" style="72" customWidth="1"/>
    <col min="14205" max="14205" width="6.5546875" style="72" customWidth="1"/>
    <col min="14206" max="14206" width="5.5546875" style="72" customWidth="1"/>
    <col min="14207" max="14207" width="6.88671875" style="72" customWidth="1"/>
    <col min="14208" max="14208" width="6.5546875" style="72" customWidth="1"/>
    <col min="14209" max="14209" width="5.5546875" style="72" customWidth="1"/>
    <col min="14210" max="14210" width="11.33203125" style="72" customWidth="1"/>
    <col min="14211" max="14215" width="9.5546875" style="72" customWidth="1"/>
    <col min="14216" max="14446" width="9.109375" style="72"/>
    <col min="14447" max="14447" width="3" style="72" customWidth="1"/>
    <col min="14448" max="14450" width="3.109375" style="72" customWidth="1"/>
    <col min="14451" max="14451" width="4.33203125" style="72" customWidth="1"/>
    <col min="14452" max="14452" width="10.5546875" style="72" bestFit="1" customWidth="1"/>
    <col min="14453" max="14453" width="12.5546875" style="72" customWidth="1"/>
    <col min="14454" max="14454" width="10.109375" style="72" customWidth="1"/>
    <col min="14455" max="14455" width="5" style="72" bestFit="1" customWidth="1"/>
    <col min="14456" max="14456" width="4.33203125" style="72" customWidth="1"/>
    <col min="14457" max="14457" width="9" style="72" customWidth="1"/>
    <col min="14458" max="14458" width="4.44140625" style="72" customWidth="1"/>
    <col min="14459" max="14459" width="5" style="72" customWidth="1"/>
    <col min="14460" max="14460" width="6.88671875" style="72" customWidth="1"/>
    <col min="14461" max="14461" width="6.5546875" style="72" customWidth="1"/>
    <col min="14462" max="14462" width="5.5546875" style="72" customWidth="1"/>
    <col min="14463" max="14463" width="6.88671875" style="72" customWidth="1"/>
    <col min="14464" max="14464" width="6.5546875" style="72" customWidth="1"/>
    <col min="14465" max="14465" width="5.5546875" style="72" customWidth="1"/>
    <col min="14466" max="14466" width="11.33203125" style="72" customWidth="1"/>
    <col min="14467" max="14471" width="9.5546875" style="72" customWidth="1"/>
    <col min="14472" max="14702" width="9.109375" style="72"/>
    <col min="14703" max="14703" width="3" style="72" customWidth="1"/>
    <col min="14704" max="14706" width="3.109375" style="72" customWidth="1"/>
    <col min="14707" max="14707" width="4.33203125" style="72" customWidth="1"/>
    <col min="14708" max="14708" width="10.5546875" style="72" bestFit="1" customWidth="1"/>
    <col min="14709" max="14709" width="12.5546875" style="72" customWidth="1"/>
    <col min="14710" max="14710" width="10.109375" style="72" customWidth="1"/>
    <col min="14711" max="14711" width="5" style="72" bestFit="1" customWidth="1"/>
    <col min="14712" max="14712" width="4.33203125" style="72" customWidth="1"/>
    <col min="14713" max="14713" width="9" style="72" customWidth="1"/>
    <col min="14714" max="14714" width="4.44140625" style="72" customWidth="1"/>
    <col min="14715" max="14715" width="5" style="72" customWidth="1"/>
    <col min="14716" max="14716" width="6.88671875" style="72" customWidth="1"/>
    <col min="14717" max="14717" width="6.5546875" style="72" customWidth="1"/>
    <col min="14718" max="14718" width="5.5546875" style="72" customWidth="1"/>
    <col min="14719" max="14719" width="6.88671875" style="72" customWidth="1"/>
    <col min="14720" max="14720" width="6.5546875" style="72" customWidth="1"/>
    <col min="14721" max="14721" width="5.5546875" style="72" customWidth="1"/>
    <col min="14722" max="14722" width="11.33203125" style="72" customWidth="1"/>
    <col min="14723" max="14727" width="9.5546875" style="72" customWidth="1"/>
    <col min="14728" max="14958" width="9.109375" style="72"/>
    <col min="14959" max="14959" width="3" style="72" customWidth="1"/>
    <col min="14960" max="14962" width="3.109375" style="72" customWidth="1"/>
    <col min="14963" max="14963" width="4.33203125" style="72" customWidth="1"/>
    <col min="14964" max="14964" width="10.5546875" style="72" bestFit="1" customWidth="1"/>
    <col min="14965" max="14965" width="12.5546875" style="72" customWidth="1"/>
    <col min="14966" max="14966" width="10.109375" style="72" customWidth="1"/>
    <col min="14967" max="14967" width="5" style="72" bestFit="1" customWidth="1"/>
    <col min="14968" max="14968" width="4.33203125" style="72" customWidth="1"/>
    <col min="14969" max="14969" width="9" style="72" customWidth="1"/>
    <col min="14970" max="14970" width="4.44140625" style="72" customWidth="1"/>
    <col min="14971" max="14971" width="5" style="72" customWidth="1"/>
    <col min="14972" max="14972" width="6.88671875" style="72" customWidth="1"/>
    <col min="14973" max="14973" width="6.5546875" style="72" customWidth="1"/>
    <col min="14974" max="14974" width="5.5546875" style="72" customWidth="1"/>
    <col min="14975" max="14975" width="6.88671875" style="72" customWidth="1"/>
    <col min="14976" max="14976" width="6.5546875" style="72" customWidth="1"/>
    <col min="14977" max="14977" width="5.5546875" style="72" customWidth="1"/>
    <col min="14978" max="14978" width="11.33203125" style="72" customWidth="1"/>
    <col min="14979" max="14983" width="9.5546875" style="72" customWidth="1"/>
    <col min="14984" max="15214" width="9.109375" style="72"/>
    <col min="15215" max="15215" width="3" style="72" customWidth="1"/>
    <col min="15216" max="15218" width="3.109375" style="72" customWidth="1"/>
    <col min="15219" max="15219" width="4.33203125" style="72" customWidth="1"/>
    <col min="15220" max="15220" width="10.5546875" style="72" bestFit="1" customWidth="1"/>
    <col min="15221" max="15221" width="12.5546875" style="72" customWidth="1"/>
    <col min="15222" max="15222" width="10.109375" style="72" customWidth="1"/>
    <col min="15223" max="15223" width="5" style="72" bestFit="1" customWidth="1"/>
    <col min="15224" max="15224" width="4.33203125" style="72" customWidth="1"/>
    <col min="15225" max="15225" width="9" style="72" customWidth="1"/>
    <col min="15226" max="15226" width="4.44140625" style="72" customWidth="1"/>
    <col min="15227" max="15227" width="5" style="72" customWidth="1"/>
    <col min="15228" max="15228" width="6.88671875" style="72" customWidth="1"/>
    <col min="15229" max="15229" width="6.5546875" style="72" customWidth="1"/>
    <col min="15230" max="15230" width="5.5546875" style="72" customWidth="1"/>
    <col min="15231" max="15231" width="6.88671875" style="72" customWidth="1"/>
    <col min="15232" max="15232" width="6.5546875" style="72" customWidth="1"/>
    <col min="15233" max="15233" width="5.5546875" style="72" customWidth="1"/>
    <col min="15234" max="15234" width="11.33203125" style="72" customWidth="1"/>
    <col min="15235" max="15239" width="9.5546875" style="72" customWidth="1"/>
    <col min="15240" max="15470" width="9.109375" style="72"/>
    <col min="15471" max="15471" width="3" style="72" customWidth="1"/>
    <col min="15472" max="15474" width="3.109375" style="72" customWidth="1"/>
    <col min="15475" max="15475" width="4.33203125" style="72" customWidth="1"/>
    <col min="15476" max="15476" width="10.5546875" style="72" bestFit="1" customWidth="1"/>
    <col min="15477" max="15477" width="12.5546875" style="72" customWidth="1"/>
    <col min="15478" max="15478" width="10.109375" style="72" customWidth="1"/>
    <col min="15479" max="15479" width="5" style="72" bestFit="1" customWidth="1"/>
    <col min="15480" max="15480" width="4.33203125" style="72" customWidth="1"/>
    <col min="15481" max="15481" width="9" style="72" customWidth="1"/>
    <col min="15482" max="15482" width="4.44140625" style="72" customWidth="1"/>
    <col min="15483" max="15483" width="5" style="72" customWidth="1"/>
    <col min="15484" max="15484" width="6.88671875" style="72" customWidth="1"/>
    <col min="15485" max="15485" width="6.5546875" style="72" customWidth="1"/>
    <col min="15486" max="15486" width="5.5546875" style="72" customWidth="1"/>
    <col min="15487" max="15487" width="6.88671875" style="72" customWidth="1"/>
    <col min="15488" max="15488" width="6.5546875" style="72" customWidth="1"/>
    <col min="15489" max="15489" width="5.5546875" style="72" customWidth="1"/>
    <col min="15490" max="15490" width="11.33203125" style="72" customWidth="1"/>
    <col min="15491" max="15495" width="9.5546875" style="72" customWidth="1"/>
    <col min="15496" max="15726" width="9.109375" style="72"/>
    <col min="15727" max="15727" width="3" style="72" customWidth="1"/>
    <col min="15728" max="15730" width="3.109375" style="72" customWidth="1"/>
    <col min="15731" max="15731" width="4.33203125" style="72" customWidth="1"/>
    <col min="15732" max="15732" width="10.5546875" style="72" bestFit="1" customWidth="1"/>
    <col min="15733" max="15733" width="12.5546875" style="72" customWidth="1"/>
    <col min="15734" max="15734" width="10.109375" style="72" customWidth="1"/>
    <col min="15735" max="15735" width="5" style="72" bestFit="1" customWidth="1"/>
    <col min="15736" max="15736" width="4.33203125" style="72" customWidth="1"/>
    <col min="15737" max="15737" width="9" style="72" customWidth="1"/>
    <col min="15738" max="15738" width="4.44140625" style="72" customWidth="1"/>
    <col min="15739" max="15739" width="5" style="72" customWidth="1"/>
    <col min="15740" max="15740" width="6.88671875" style="72" customWidth="1"/>
    <col min="15741" max="15741" width="6.5546875" style="72" customWidth="1"/>
    <col min="15742" max="15742" width="5.5546875" style="72" customWidth="1"/>
    <col min="15743" max="15743" width="6.88671875" style="72" customWidth="1"/>
    <col min="15744" max="15744" width="6.5546875" style="72" customWidth="1"/>
    <col min="15745" max="15745" width="5.5546875" style="72" customWidth="1"/>
    <col min="15746" max="15746" width="11.33203125" style="72" customWidth="1"/>
    <col min="15747" max="15751" width="9.5546875" style="72" customWidth="1"/>
    <col min="15752" max="15982" width="9.109375" style="72"/>
    <col min="15983" max="15983" width="3" style="72" customWidth="1"/>
    <col min="15984" max="15986" width="3.109375" style="72" customWidth="1"/>
    <col min="15987" max="15987" width="4.33203125" style="72" customWidth="1"/>
    <col min="15988" max="15988" width="10.5546875" style="72" bestFit="1" customWidth="1"/>
    <col min="15989" max="15989" width="12.5546875" style="72" customWidth="1"/>
    <col min="15990" max="15990" width="10.109375" style="72" customWidth="1"/>
    <col min="15991" max="15991" width="5" style="72" bestFit="1" customWidth="1"/>
    <col min="15992" max="15992" width="4.33203125" style="72" customWidth="1"/>
    <col min="15993" max="15993" width="9" style="72" customWidth="1"/>
    <col min="15994" max="15994" width="4.44140625" style="72" customWidth="1"/>
    <col min="15995" max="15995" width="5" style="72" customWidth="1"/>
    <col min="15996" max="15996" width="6.88671875" style="72" customWidth="1"/>
    <col min="15997" max="15997" width="6.5546875" style="72" customWidth="1"/>
    <col min="15998" max="15998" width="5.5546875" style="72" customWidth="1"/>
    <col min="15999" max="15999" width="6.88671875" style="72" customWidth="1"/>
    <col min="16000" max="16000" width="6.5546875" style="72" customWidth="1"/>
    <col min="16001" max="16001" width="5.5546875" style="72" customWidth="1"/>
    <col min="16002" max="16002" width="11.33203125" style="72" customWidth="1"/>
    <col min="16003" max="16007" width="9.5546875" style="72" customWidth="1"/>
    <col min="16008" max="16384" width="9.109375" style="72"/>
  </cols>
  <sheetData>
    <row r="1" spans="1:25" ht="20.25" customHeight="1" x14ac:dyDescent="0.25">
      <c r="A1" s="140" t="s">
        <v>83</v>
      </c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</row>
    <row r="2" spans="1:25" ht="12.75" customHeight="1" x14ac:dyDescent="0.25">
      <c r="F2" s="142" t="s">
        <v>1</v>
      </c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</row>
    <row r="3" spans="1:25" ht="6.75" customHeight="1" x14ac:dyDescent="0.25">
      <c r="E3" s="144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</row>
    <row r="4" spans="1:25" ht="20.100000000000001" customHeight="1" x14ac:dyDescent="0.25">
      <c r="A4" s="74"/>
      <c r="B4" s="74"/>
      <c r="C4" s="74"/>
      <c r="D4" s="74"/>
      <c r="E4" s="74"/>
      <c r="F4" s="145" t="s">
        <v>84</v>
      </c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</row>
    <row r="5" spans="1:25" ht="2.1" customHeight="1" x14ac:dyDescent="0.25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</row>
    <row r="6" spans="1:25" ht="15.6" customHeight="1" x14ac:dyDescent="0.25">
      <c r="A6" s="146"/>
      <c r="B6" s="146"/>
      <c r="C6" s="146"/>
      <c r="D6" s="146"/>
      <c r="E6" s="74"/>
      <c r="F6" s="316"/>
      <c r="G6" s="317"/>
      <c r="H6" s="74"/>
      <c r="I6" s="74"/>
      <c r="J6" s="74"/>
      <c r="K6" s="74"/>
      <c r="L6" s="74"/>
      <c r="M6" s="74"/>
      <c r="N6" s="74"/>
      <c r="O6" s="325" t="s">
        <v>256</v>
      </c>
      <c r="P6" s="326"/>
      <c r="Q6" s="327"/>
      <c r="R6" s="325" t="s">
        <v>85</v>
      </c>
      <c r="S6" s="326"/>
      <c r="T6" s="327"/>
      <c r="U6" s="76"/>
      <c r="V6" s="74"/>
      <c r="W6" s="74"/>
      <c r="X6" s="74"/>
      <c r="Y6" s="74"/>
    </row>
    <row r="7" spans="1:25" ht="12.6" customHeight="1" x14ac:dyDescent="0.25">
      <c r="A7" s="348" t="s">
        <v>3</v>
      </c>
      <c r="B7" s="349"/>
      <c r="C7" s="349"/>
      <c r="D7" s="350"/>
      <c r="E7" s="342" t="s">
        <v>4</v>
      </c>
      <c r="F7" s="344" t="s">
        <v>5</v>
      </c>
      <c r="G7" s="346" t="s">
        <v>6</v>
      </c>
      <c r="H7" s="337" t="s">
        <v>7</v>
      </c>
      <c r="I7" s="333" t="s">
        <v>8</v>
      </c>
      <c r="J7" s="333" t="s">
        <v>9</v>
      </c>
      <c r="K7" s="333" t="s">
        <v>10</v>
      </c>
      <c r="L7" s="335" t="s">
        <v>11</v>
      </c>
      <c r="M7" s="333" t="s">
        <v>12</v>
      </c>
      <c r="N7" s="337" t="s">
        <v>86</v>
      </c>
      <c r="O7" s="308" t="s">
        <v>14</v>
      </c>
      <c r="P7" s="310" t="s">
        <v>15</v>
      </c>
      <c r="Q7" s="310" t="s">
        <v>87</v>
      </c>
      <c r="R7" s="308" t="s">
        <v>14</v>
      </c>
      <c r="S7" s="310" t="s">
        <v>15</v>
      </c>
      <c r="T7" s="310" t="s">
        <v>87</v>
      </c>
      <c r="U7" s="310" t="s">
        <v>16</v>
      </c>
      <c r="V7" s="74"/>
      <c r="W7" s="74"/>
      <c r="X7" s="74"/>
      <c r="Y7" s="74"/>
    </row>
    <row r="8" spans="1:25" ht="15" customHeight="1" x14ac:dyDescent="0.25">
      <c r="A8" s="77" t="s">
        <v>17</v>
      </c>
      <c r="B8" s="78" t="s">
        <v>88</v>
      </c>
      <c r="C8" s="79" t="s">
        <v>89</v>
      </c>
      <c r="D8" s="80" t="s">
        <v>90</v>
      </c>
      <c r="E8" s="343"/>
      <c r="F8" s="345"/>
      <c r="G8" s="347"/>
      <c r="H8" s="338"/>
      <c r="I8" s="334"/>
      <c r="J8" s="334"/>
      <c r="K8" s="334"/>
      <c r="L8" s="336"/>
      <c r="M8" s="334"/>
      <c r="N8" s="338"/>
      <c r="O8" s="309"/>
      <c r="P8" s="311"/>
      <c r="Q8" s="311"/>
      <c r="R8" s="309"/>
      <c r="S8" s="311"/>
      <c r="T8" s="311"/>
      <c r="U8" s="311"/>
      <c r="V8" s="74"/>
      <c r="W8" s="74"/>
      <c r="X8" s="74"/>
      <c r="Y8" s="74"/>
    </row>
    <row r="9" spans="1:25" ht="18.899999999999999" customHeight="1" x14ac:dyDescent="0.25">
      <c r="A9" s="81">
        <v>1</v>
      </c>
      <c r="B9" s="78">
        <v>1</v>
      </c>
      <c r="C9" s="82"/>
      <c r="D9" s="82"/>
      <c r="E9" s="83">
        <v>57</v>
      </c>
      <c r="F9" s="84" t="s">
        <v>91</v>
      </c>
      <c r="G9" s="85" t="s">
        <v>92</v>
      </c>
      <c r="H9" s="86">
        <v>36263</v>
      </c>
      <c r="I9" s="57">
        <f>IF(COUNT(H9)=0,"---",42798-H9)</f>
        <v>6535</v>
      </c>
      <c r="J9" s="87" t="s">
        <v>20</v>
      </c>
      <c r="K9" s="88" t="s">
        <v>48</v>
      </c>
      <c r="L9" s="88" t="s">
        <v>22</v>
      </c>
      <c r="M9" s="89">
        <v>1</v>
      </c>
      <c r="N9" s="90"/>
      <c r="O9" s="91">
        <v>8.26</v>
      </c>
      <c r="P9" s="50">
        <f t="shared" ref="P9:Q13" si="0">O9*M9</f>
        <v>8.26</v>
      </c>
      <c r="Q9" s="50">
        <f t="shared" si="0"/>
        <v>0</v>
      </c>
      <c r="R9" s="91">
        <v>8.24</v>
      </c>
      <c r="S9" s="50">
        <f t="shared" ref="S9:T13" si="1">R9*M9</f>
        <v>8.24</v>
      </c>
      <c r="T9" s="50">
        <f t="shared" si="1"/>
        <v>0</v>
      </c>
      <c r="U9" s="92" t="s">
        <v>93</v>
      </c>
      <c r="V9" s="74">
        <v>8.56</v>
      </c>
      <c r="W9" s="74"/>
      <c r="X9" s="74">
        <v>3</v>
      </c>
      <c r="Y9" s="74">
        <v>3</v>
      </c>
    </row>
    <row r="10" spans="1:25" ht="18.899999999999999" customHeight="1" x14ac:dyDescent="0.25">
      <c r="A10" s="94">
        <v>2</v>
      </c>
      <c r="B10" s="78">
        <v>2</v>
      </c>
      <c r="C10" s="83"/>
      <c r="D10" s="82"/>
      <c r="E10" s="83">
        <v>71</v>
      </c>
      <c r="F10" s="84" t="s">
        <v>94</v>
      </c>
      <c r="G10" s="85" t="s">
        <v>95</v>
      </c>
      <c r="H10" s="86">
        <v>36058</v>
      </c>
      <c r="I10" s="57">
        <f>IF(COUNT(H10)=0,"---",42798-H10)</f>
        <v>6740</v>
      </c>
      <c r="J10" s="87" t="s">
        <v>49</v>
      </c>
      <c r="K10" s="88" t="s">
        <v>29</v>
      </c>
      <c r="L10" s="88" t="s">
        <v>30</v>
      </c>
      <c r="M10" s="89">
        <v>1</v>
      </c>
      <c r="N10" s="90"/>
      <c r="O10" s="91">
        <v>8.34</v>
      </c>
      <c r="P10" s="50">
        <f t="shared" si="0"/>
        <v>8.34</v>
      </c>
      <c r="Q10" s="50">
        <f t="shared" si="0"/>
        <v>0</v>
      </c>
      <c r="R10" s="91">
        <v>8.33</v>
      </c>
      <c r="S10" s="50">
        <f t="shared" si="1"/>
        <v>8.33</v>
      </c>
      <c r="T10" s="50">
        <f t="shared" si="1"/>
        <v>0</v>
      </c>
      <c r="U10" s="92" t="s">
        <v>96</v>
      </c>
      <c r="V10" s="74">
        <v>7.5231481481481471E-4</v>
      </c>
      <c r="W10" s="74">
        <v>1</v>
      </c>
      <c r="X10" s="74"/>
      <c r="Y10" s="74"/>
    </row>
    <row r="11" spans="1:25" ht="20.100000000000001" customHeight="1" x14ac:dyDescent="0.25">
      <c r="A11" s="81">
        <v>3</v>
      </c>
      <c r="B11" s="82"/>
      <c r="C11" s="82"/>
      <c r="D11" s="80">
        <v>2</v>
      </c>
      <c r="E11" s="83">
        <v>6</v>
      </c>
      <c r="F11" s="84" t="s">
        <v>97</v>
      </c>
      <c r="G11" s="85" t="s">
        <v>98</v>
      </c>
      <c r="H11" s="86">
        <v>28072</v>
      </c>
      <c r="I11" s="57">
        <f>IF(COUNT(H11)=0,"---",42798-H11)</f>
        <v>14726</v>
      </c>
      <c r="J11" s="87" t="s">
        <v>49</v>
      </c>
      <c r="K11" s="88" t="s">
        <v>59</v>
      </c>
      <c r="L11" s="88" t="s">
        <v>58</v>
      </c>
      <c r="M11" s="89">
        <v>1</v>
      </c>
      <c r="N11" s="90">
        <v>0.95169999999999999</v>
      </c>
      <c r="O11" s="91">
        <v>8.67</v>
      </c>
      <c r="P11" s="50">
        <f t="shared" si="0"/>
        <v>8.67</v>
      </c>
      <c r="Q11" s="50">
        <f t="shared" si="0"/>
        <v>8.251239</v>
      </c>
      <c r="R11" s="91">
        <v>8.59</v>
      </c>
      <c r="S11" s="50">
        <f t="shared" si="1"/>
        <v>8.59</v>
      </c>
      <c r="T11" s="50">
        <f t="shared" si="1"/>
        <v>8.175103</v>
      </c>
      <c r="U11" s="92"/>
      <c r="V11" s="74">
        <v>8.5399999999999991</v>
      </c>
      <c r="W11" s="74"/>
      <c r="X11" s="74">
        <v>2</v>
      </c>
      <c r="Y11" s="74">
        <v>3</v>
      </c>
    </row>
    <row r="12" spans="1:25" ht="18.899999999999999" customHeight="1" x14ac:dyDescent="0.25">
      <c r="A12" s="81">
        <v>4</v>
      </c>
      <c r="B12" s="82"/>
      <c r="C12" s="82"/>
      <c r="D12" s="82"/>
      <c r="E12" s="83">
        <v>36</v>
      </c>
      <c r="F12" s="84" t="s">
        <v>99</v>
      </c>
      <c r="G12" s="85" t="s">
        <v>100</v>
      </c>
      <c r="H12" s="86">
        <v>35756</v>
      </c>
      <c r="I12" s="57">
        <f>IF(COUNT(H12)=0,"---",42798-H12)</f>
        <v>7042</v>
      </c>
      <c r="J12" s="87" t="s">
        <v>20</v>
      </c>
      <c r="K12" s="88" t="s">
        <v>55</v>
      </c>
      <c r="L12" s="88" t="s">
        <v>30</v>
      </c>
      <c r="M12" s="89">
        <v>1</v>
      </c>
      <c r="N12" s="90"/>
      <c r="O12" s="91">
        <v>8.98</v>
      </c>
      <c r="P12" s="50">
        <f t="shared" si="0"/>
        <v>8.98</v>
      </c>
      <c r="Q12" s="50">
        <f t="shared" si="0"/>
        <v>0</v>
      </c>
      <c r="R12" s="91">
        <v>8.89</v>
      </c>
      <c r="S12" s="50">
        <f t="shared" si="1"/>
        <v>8.89</v>
      </c>
      <c r="T12" s="50">
        <f t="shared" si="1"/>
        <v>0</v>
      </c>
      <c r="U12" s="92"/>
      <c r="V12" s="74"/>
      <c r="W12" s="74"/>
      <c r="X12" s="74">
        <v>4</v>
      </c>
      <c r="Y12" s="74"/>
    </row>
    <row r="13" spans="1:25" ht="18.899999999999999" customHeight="1" x14ac:dyDescent="0.25">
      <c r="A13" s="81">
        <v>5</v>
      </c>
      <c r="B13" s="82"/>
      <c r="C13" s="82"/>
      <c r="D13" s="80">
        <v>1</v>
      </c>
      <c r="E13" s="83">
        <v>69</v>
      </c>
      <c r="F13" s="84" t="s">
        <v>101</v>
      </c>
      <c r="G13" s="85" t="s">
        <v>102</v>
      </c>
      <c r="H13" s="86">
        <v>22836</v>
      </c>
      <c r="I13" s="57">
        <f>IF(COUNT(H13)=0,"---",42798-H13)</f>
        <v>19962</v>
      </c>
      <c r="J13" s="87" t="s">
        <v>103</v>
      </c>
      <c r="K13" s="88" t="s">
        <v>65</v>
      </c>
      <c r="L13" s="88" t="s">
        <v>64</v>
      </c>
      <c r="M13" s="89">
        <v>0.95</v>
      </c>
      <c r="N13" s="90">
        <v>0.86040000000000005</v>
      </c>
      <c r="O13" s="91">
        <v>9.6300000000000008</v>
      </c>
      <c r="P13" s="50">
        <f t="shared" si="0"/>
        <v>9.1485000000000003</v>
      </c>
      <c r="Q13" s="50">
        <f t="shared" si="0"/>
        <v>7.8713694000000007</v>
      </c>
      <c r="R13" s="91">
        <v>9.83</v>
      </c>
      <c r="S13" s="50">
        <f t="shared" si="1"/>
        <v>9.3384999999999998</v>
      </c>
      <c r="T13" s="50">
        <f t="shared" si="1"/>
        <v>8.0348454</v>
      </c>
      <c r="U13" s="92" t="s">
        <v>104</v>
      </c>
      <c r="V13" s="74">
        <v>9.7799999999999994</v>
      </c>
      <c r="W13" s="74">
        <v>10.02</v>
      </c>
      <c r="X13" s="74">
        <v>1</v>
      </c>
      <c r="Y13" s="74">
        <v>4</v>
      </c>
    </row>
    <row r="14" spans="1:25" ht="15.6" customHeight="1" x14ac:dyDescent="0.25">
      <c r="A14" s="75"/>
      <c r="B14" s="75"/>
      <c r="C14" s="75"/>
      <c r="D14" s="75"/>
      <c r="E14" s="74"/>
      <c r="F14" s="316"/>
      <c r="G14" s="317"/>
      <c r="H14" s="74"/>
      <c r="I14" s="74"/>
      <c r="J14" s="74"/>
      <c r="K14" s="74"/>
      <c r="L14" s="74"/>
      <c r="M14" s="74"/>
      <c r="N14" s="74"/>
      <c r="O14" s="325" t="s">
        <v>256</v>
      </c>
      <c r="P14" s="326"/>
      <c r="Q14" s="327"/>
      <c r="R14" s="325"/>
      <c r="S14" s="326"/>
      <c r="T14" s="327"/>
      <c r="U14" s="76"/>
      <c r="V14" s="74"/>
      <c r="W14" s="74"/>
      <c r="X14" s="74"/>
      <c r="Y14" s="74"/>
    </row>
    <row r="15" spans="1:25" ht="12.6" customHeight="1" x14ac:dyDescent="0.25">
      <c r="A15" s="339" t="s">
        <v>3</v>
      </c>
      <c r="B15" s="340"/>
      <c r="C15" s="340"/>
      <c r="D15" s="341"/>
      <c r="E15" s="342" t="s">
        <v>4</v>
      </c>
      <c r="F15" s="344" t="s">
        <v>5</v>
      </c>
      <c r="G15" s="346" t="s">
        <v>6</v>
      </c>
      <c r="H15" s="337" t="s">
        <v>7</v>
      </c>
      <c r="I15" s="333" t="s">
        <v>8</v>
      </c>
      <c r="J15" s="333" t="s">
        <v>9</v>
      </c>
      <c r="K15" s="333" t="s">
        <v>10</v>
      </c>
      <c r="L15" s="335" t="s">
        <v>11</v>
      </c>
      <c r="M15" s="333" t="s">
        <v>12</v>
      </c>
      <c r="N15" s="337" t="s">
        <v>86</v>
      </c>
      <c r="O15" s="308" t="s">
        <v>14</v>
      </c>
      <c r="P15" s="310" t="s">
        <v>15</v>
      </c>
      <c r="Q15" s="310" t="s">
        <v>87</v>
      </c>
      <c r="R15" s="308" t="s">
        <v>14</v>
      </c>
      <c r="S15" s="310" t="s">
        <v>15</v>
      </c>
      <c r="T15" s="310" t="s">
        <v>87</v>
      </c>
      <c r="U15" s="310" t="s">
        <v>16</v>
      </c>
      <c r="V15" s="74"/>
      <c r="W15" s="74"/>
      <c r="X15" s="74"/>
      <c r="Y15" s="74"/>
    </row>
    <row r="16" spans="1:25" ht="15" customHeight="1" x14ac:dyDescent="0.25">
      <c r="A16" s="77" t="s">
        <v>17</v>
      </c>
      <c r="B16" s="78" t="s">
        <v>88</v>
      </c>
      <c r="C16" s="79" t="s">
        <v>89</v>
      </c>
      <c r="D16" s="80" t="s">
        <v>90</v>
      </c>
      <c r="E16" s="343"/>
      <c r="F16" s="345"/>
      <c r="G16" s="347"/>
      <c r="H16" s="338"/>
      <c r="I16" s="334"/>
      <c r="J16" s="334"/>
      <c r="K16" s="334"/>
      <c r="L16" s="336"/>
      <c r="M16" s="334"/>
      <c r="N16" s="338"/>
      <c r="O16" s="309"/>
      <c r="P16" s="311"/>
      <c r="Q16" s="311"/>
      <c r="R16" s="309"/>
      <c r="S16" s="311"/>
      <c r="T16" s="311"/>
      <c r="U16" s="311"/>
      <c r="V16" s="74"/>
      <c r="W16" s="74"/>
      <c r="X16" s="74"/>
      <c r="Y16" s="74"/>
    </row>
    <row r="17" spans="1:25" ht="16.2" customHeight="1" x14ac:dyDescent="0.25">
      <c r="A17" s="81">
        <v>6</v>
      </c>
      <c r="B17" s="78">
        <v>3</v>
      </c>
      <c r="C17" s="82"/>
      <c r="D17" s="82"/>
      <c r="E17" s="83">
        <v>65</v>
      </c>
      <c r="F17" s="84" t="s">
        <v>105</v>
      </c>
      <c r="G17" s="85" t="s">
        <v>106</v>
      </c>
      <c r="H17" s="86">
        <v>35930</v>
      </c>
      <c r="I17" s="57">
        <f t="shared" ref="I17:I32" si="2">IF(COUNT(H17)=0,"---",42798-H17)</f>
        <v>6868</v>
      </c>
      <c r="J17" s="87" t="s">
        <v>20</v>
      </c>
      <c r="K17" s="88" t="s">
        <v>65</v>
      </c>
      <c r="L17" s="88" t="s">
        <v>64</v>
      </c>
      <c r="M17" s="89">
        <v>1</v>
      </c>
      <c r="N17" s="90"/>
      <c r="O17" s="91">
        <v>9.7799999999999994</v>
      </c>
      <c r="P17" s="50">
        <f t="shared" ref="P17:P28" si="3">O17*M17</f>
        <v>9.7799999999999994</v>
      </c>
      <c r="Q17" s="50">
        <f t="shared" ref="Q17:Q28" si="4">P17*N17</f>
        <v>0</v>
      </c>
      <c r="R17" s="91"/>
      <c r="S17" s="50">
        <f t="shared" ref="S17:S28" si="5">R17*M17</f>
        <v>0</v>
      </c>
      <c r="T17" s="50">
        <f t="shared" ref="T17:T28" si="6">S17*N17</f>
        <v>0</v>
      </c>
      <c r="U17" s="92" t="s">
        <v>107</v>
      </c>
      <c r="V17" s="74">
        <v>9.85</v>
      </c>
      <c r="W17" s="74"/>
      <c r="X17" s="74">
        <v>1</v>
      </c>
      <c r="Y17" s="74">
        <v>2</v>
      </c>
    </row>
    <row r="18" spans="1:25" ht="16.2" customHeight="1" x14ac:dyDescent="0.25">
      <c r="A18" s="81">
        <v>7</v>
      </c>
      <c r="B18" s="82"/>
      <c r="C18" s="82"/>
      <c r="D18" s="80">
        <v>6</v>
      </c>
      <c r="E18" s="83">
        <v>76</v>
      </c>
      <c r="F18" s="84" t="s">
        <v>108</v>
      </c>
      <c r="G18" s="85" t="s">
        <v>109</v>
      </c>
      <c r="H18" s="86">
        <v>27930</v>
      </c>
      <c r="I18" s="57">
        <f t="shared" si="2"/>
        <v>14868</v>
      </c>
      <c r="J18" s="87" t="s">
        <v>20</v>
      </c>
      <c r="K18" s="88" t="s">
        <v>110</v>
      </c>
      <c r="L18" s="88" t="s">
        <v>111</v>
      </c>
      <c r="M18" s="89">
        <v>1</v>
      </c>
      <c r="N18" s="90">
        <v>0.95169999999999999</v>
      </c>
      <c r="O18" s="91">
        <v>9.83</v>
      </c>
      <c r="P18" s="50">
        <f t="shared" si="3"/>
        <v>9.83</v>
      </c>
      <c r="Q18" s="50">
        <f t="shared" si="4"/>
        <v>9.3552110000000006</v>
      </c>
      <c r="R18" s="91"/>
      <c r="S18" s="50">
        <f t="shared" si="5"/>
        <v>0</v>
      </c>
      <c r="T18" s="50">
        <f t="shared" si="6"/>
        <v>0</v>
      </c>
      <c r="U18" s="92" t="s">
        <v>38</v>
      </c>
      <c r="V18" s="74">
        <v>9.64</v>
      </c>
      <c r="W18" s="74"/>
      <c r="X18" s="74">
        <v>2</v>
      </c>
      <c r="Y18" s="74">
        <v>4</v>
      </c>
    </row>
    <row r="19" spans="1:25" ht="16.2" customHeight="1" x14ac:dyDescent="0.25">
      <c r="A19" s="81">
        <v>8</v>
      </c>
      <c r="B19" s="82"/>
      <c r="C19" s="82"/>
      <c r="D19" s="80">
        <v>5</v>
      </c>
      <c r="E19" s="83">
        <v>33</v>
      </c>
      <c r="F19" s="84" t="s">
        <v>94</v>
      </c>
      <c r="G19" s="85" t="s">
        <v>112</v>
      </c>
      <c r="H19" s="86">
        <v>23311</v>
      </c>
      <c r="I19" s="57">
        <f t="shared" si="2"/>
        <v>19487</v>
      </c>
      <c r="J19" s="87" t="s">
        <v>49</v>
      </c>
      <c r="K19" s="88" t="s">
        <v>55</v>
      </c>
      <c r="L19" s="88" t="s">
        <v>30</v>
      </c>
      <c r="M19" s="89">
        <v>1</v>
      </c>
      <c r="N19" s="90">
        <v>0.86650000000000005</v>
      </c>
      <c r="O19" s="91">
        <v>10.199999999999999</v>
      </c>
      <c r="P19" s="50">
        <f t="shared" si="3"/>
        <v>10.199999999999999</v>
      </c>
      <c r="Q19" s="50">
        <f t="shared" si="4"/>
        <v>8.8383000000000003</v>
      </c>
      <c r="R19" s="91"/>
      <c r="S19" s="50">
        <f t="shared" si="5"/>
        <v>0</v>
      </c>
      <c r="T19" s="50">
        <f t="shared" si="6"/>
        <v>0</v>
      </c>
      <c r="U19" s="92"/>
      <c r="V19" s="74">
        <v>10.23</v>
      </c>
      <c r="W19" s="74"/>
      <c r="X19" s="74">
        <v>3</v>
      </c>
      <c r="Y19" s="74">
        <v>2</v>
      </c>
    </row>
    <row r="20" spans="1:25" ht="16.2" customHeight="1" x14ac:dyDescent="0.25">
      <c r="A20" s="81">
        <v>9</v>
      </c>
      <c r="B20" s="82"/>
      <c r="C20" s="82"/>
      <c r="D20" s="82"/>
      <c r="E20" s="83">
        <v>74</v>
      </c>
      <c r="F20" s="84" t="s">
        <v>113</v>
      </c>
      <c r="G20" s="85" t="s">
        <v>114</v>
      </c>
      <c r="H20" s="86">
        <v>30480</v>
      </c>
      <c r="I20" s="57">
        <f t="shared" si="2"/>
        <v>12318</v>
      </c>
      <c r="J20" s="87" t="s">
        <v>20</v>
      </c>
      <c r="K20" s="88" t="s">
        <v>110</v>
      </c>
      <c r="L20" s="88" t="s">
        <v>111</v>
      </c>
      <c r="M20" s="89">
        <v>1</v>
      </c>
      <c r="N20" s="90"/>
      <c r="O20" s="91">
        <v>10.24</v>
      </c>
      <c r="P20" s="50">
        <f t="shared" si="3"/>
        <v>10.24</v>
      </c>
      <c r="Q20" s="50">
        <f t="shared" si="4"/>
        <v>0</v>
      </c>
      <c r="R20" s="91"/>
      <c r="S20" s="50">
        <f t="shared" si="5"/>
        <v>0</v>
      </c>
      <c r="T20" s="50">
        <f t="shared" si="6"/>
        <v>0</v>
      </c>
      <c r="U20" s="92" t="s">
        <v>38</v>
      </c>
      <c r="V20" s="74">
        <v>10.69</v>
      </c>
      <c r="W20" s="74"/>
      <c r="X20" s="74">
        <v>5</v>
      </c>
      <c r="Y20" s="74"/>
    </row>
    <row r="21" spans="1:25" ht="16.2" customHeight="1" x14ac:dyDescent="0.25">
      <c r="A21" s="81">
        <v>10</v>
      </c>
      <c r="B21" s="82"/>
      <c r="C21" s="82"/>
      <c r="D21" s="80">
        <v>7</v>
      </c>
      <c r="E21" s="83">
        <v>9</v>
      </c>
      <c r="F21" s="84" t="s">
        <v>115</v>
      </c>
      <c r="G21" s="85" t="s">
        <v>116</v>
      </c>
      <c r="H21" s="86">
        <v>26463</v>
      </c>
      <c r="I21" s="57">
        <f t="shared" si="2"/>
        <v>16335</v>
      </c>
      <c r="J21" s="87" t="s">
        <v>49</v>
      </c>
      <c r="K21" s="88" t="s">
        <v>59</v>
      </c>
      <c r="L21" s="88" t="s">
        <v>58</v>
      </c>
      <c r="M21" s="89">
        <v>1</v>
      </c>
      <c r="N21" s="90">
        <v>0.92390000000000005</v>
      </c>
      <c r="O21" s="91">
        <v>10.35</v>
      </c>
      <c r="P21" s="50">
        <f t="shared" si="3"/>
        <v>10.35</v>
      </c>
      <c r="Q21" s="50">
        <f t="shared" si="4"/>
        <v>9.5623649999999998</v>
      </c>
      <c r="R21" s="91"/>
      <c r="S21" s="50">
        <f t="shared" si="5"/>
        <v>0</v>
      </c>
      <c r="T21" s="50">
        <f t="shared" si="6"/>
        <v>0</v>
      </c>
      <c r="U21" s="92"/>
      <c r="V21" s="74"/>
      <c r="W21" s="74"/>
      <c r="X21" s="74">
        <v>3</v>
      </c>
      <c r="Y21" s="74"/>
    </row>
    <row r="22" spans="1:25" ht="16.2" customHeight="1" x14ac:dyDescent="0.25">
      <c r="A22" s="81">
        <v>11</v>
      </c>
      <c r="B22" s="82"/>
      <c r="C22" s="82"/>
      <c r="D22" s="80">
        <v>4</v>
      </c>
      <c r="E22" s="83">
        <v>70</v>
      </c>
      <c r="F22" s="84" t="s">
        <v>117</v>
      </c>
      <c r="G22" s="85" t="s">
        <v>118</v>
      </c>
      <c r="H22" s="86">
        <v>21607</v>
      </c>
      <c r="I22" s="57">
        <f t="shared" si="2"/>
        <v>21191</v>
      </c>
      <c r="J22" s="87" t="s">
        <v>20</v>
      </c>
      <c r="K22" s="88" t="s">
        <v>65</v>
      </c>
      <c r="L22" s="88" t="s">
        <v>64</v>
      </c>
      <c r="M22" s="89">
        <v>1</v>
      </c>
      <c r="N22" s="90">
        <v>0.83750000000000002</v>
      </c>
      <c r="O22" s="91">
        <v>10.53</v>
      </c>
      <c r="P22" s="50">
        <f t="shared" si="3"/>
        <v>10.53</v>
      </c>
      <c r="Q22" s="50">
        <f t="shared" si="4"/>
        <v>8.8188750000000002</v>
      </c>
      <c r="R22" s="91"/>
      <c r="S22" s="50">
        <f t="shared" si="5"/>
        <v>0</v>
      </c>
      <c r="T22" s="50">
        <f t="shared" si="6"/>
        <v>0</v>
      </c>
      <c r="U22" s="92" t="s">
        <v>104</v>
      </c>
      <c r="V22" s="74">
        <v>10.11</v>
      </c>
      <c r="W22" s="74"/>
      <c r="X22" s="74">
        <v>2</v>
      </c>
      <c r="Y22" s="74">
        <v>2</v>
      </c>
    </row>
    <row r="23" spans="1:25" ht="16.2" customHeight="1" x14ac:dyDescent="0.25">
      <c r="A23" s="81">
        <v>11</v>
      </c>
      <c r="B23" s="82"/>
      <c r="C23" s="82"/>
      <c r="D23" s="80">
        <v>3</v>
      </c>
      <c r="E23" s="83">
        <v>72</v>
      </c>
      <c r="F23" s="84" t="s">
        <v>119</v>
      </c>
      <c r="G23" s="85" t="s">
        <v>120</v>
      </c>
      <c r="H23" s="86">
        <v>19298</v>
      </c>
      <c r="I23" s="57">
        <f t="shared" si="2"/>
        <v>23500</v>
      </c>
      <c r="J23" s="87" t="s">
        <v>121</v>
      </c>
      <c r="K23" s="88" t="s">
        <v>65</v>
      </c>
      <c r="L23" s="88" t="s">
        <v>64</v>
      </c>
      <c r="M23" s="89">
        <v>1</v>
      </c>
      <c r="N23" s="90">
        <v>0.80510000000000004</v>
      </c>
      <c r="O23" s="91">
        <v>10.53</v>
      </c>
      <c r="P23" s="50">
        <f t="shared" si="3"/>
        <v>10.53</v>
      </c>
      <c r="Q23" s="50">
        <f t="shared" si="4"/>
        <v>8.477703</v>
      </c>
      <c r="R23" s="91"/>
      <c r="S23" s="50">
        <f t="shared" si="5"/>
        <v>0</v>
      </c>
      <c r="T23" s="50">
        <f t="shared" si="6"/>
        <v>0</v>
      </c>
      <c r="U23" s="92" t="s">
        <v>104</v>
      </c>
      <c r="V23" s="74"/>
      <c r="W23" s="74"/>
      <c r="X23" s="74">
        <v>5</v>
      </c>
      <c r="Y23" s="74"/>
    </row>
    <row r="24" spans="1:25" ht="16.2" customHeight="1" x14ac:dyDescent="0.25">
      <c r="A24" s="81">
        <v>13</v>
      </c>
      <c r="B24" s="82"/>
      <c r="C24" s="82"/>
      <c r="D24" s="82"/>
      <c r="E24" s="83">
        <v>30</v>
      </c>
      <c r="F24" s="84" t="s">
        <v>97</v>
      </c>
      <c r="G24" s="85" t="s">
        <v>122</v>
      </c>
      <c r="H24" s="86">
        <v>35295</v>
      </c>
      <c r="I24" s="57">
        <f t="shared" si="2"/>
        <v>7503</v>
      </c>
      <c r="J24" s="87" t="s">
        <v>103</v>
      </c>
      <c r="K24" s="88" t="s">
        <v>55</v>
      </c>
      <c r="L24" s="88" t="s">
        <v>30</v>
      </c>
      <c r="M24" s="89">
        <v>0.95</v>
      </c>
      <c r="N24" s="90"/>
      <c r="O24" s="91">
        <v>11.28</v>
      </c>
      <c r="P24" s="50">
        <f t="shared" si="3"/>
        <v>10.715999999999999</v>
      </c>
      <c r="Q24" s="50">
        <f t="shared" si="4"/>
        <v>0</v>
      </c>
      <c r="R24" s="91"/>
      <c r="S24" s="50">
        <f t="shared" si="5"/>
        <v>0</v>
      </c>
      <c r="T24" s="50">
        <f t="shared" si="6"/>
        <v>0</v>
      </c>
      <c r="U24" s="92"/>
      <c r="V24" s="74"/>
      <c r="W24" s="74"/>
      <c r="X24" s="74">
        <v>4</v>
      </c>
      <c r="Y24" s="74"/>
    </row>
    <row r="25" spans="1:25" ht="16.2" customHeight="1" x14ac:dyDescent="0.25">
      <c r="A25" s="81">
        <v>14</v>
      </c>
      <c r="B25" s="78">
        <v>4</v>
      </c>
      <c r="C25" s="82"/>
      <c r="D25" s="82"/>
      <c r="E25" s="83">
        <v>58</v>
      </c>
      <c r="F25" s="84" t="s">
        <v>123</v>
      </c>
      <c r="G25" s="85" t="s">
        <v>124</v>
      </c>
      <c r="H25" s="86">
        <v>36495</v>
      </c>
      <c r="I25" s="57">
        <f t="shared" si="2"/>
        <v>6303</v>
      </c>
      <c r="J25" s="87" t="s">
        <v>103</v>
      </c>
      <c r="K25" s="88" t="s">
        <v>48</v>
      </c>
      <c r="L25" s="88" t="s">
        <v>22</v>
      </c>
      <c r="M25" s="89">
        <v>0.95</v>
      </c>
      <c r="N25" s="90"/>
      <c r="O25" s="91">
        <v>11.34</v>
      </c>
      <c r="P25" s="50">
        <f t="shared" si="3"/>
        <v>10.773</v>
      </c>
      <c r="Q25" s="50">
        <f t="shared" si="4"/>
        <v>0</v>
      </c>
      <c r="R25" s="91"/>
      <c r="S25" s="50">
        <f t="shared" si="5"/>
        <v>0</v>
      </c>
      <c r="T25" s="50">
        <f t="shared" si="6"/>
        <v>0</v>
      </c>
      <c r="U25" s="92" t="s">
        <v>125</v>
      </c>
      <c r="V25" s="74"/>
      <c r="W25" s="74"/>
      <c r="X25" s="74">
        <v>5</v>
      </c>
      <c r="Y25" s="74"/>
    </row>
    <row r="26" spans="1:25" ht="16.2" customHeight="1" x14ac:dyDescent="0.25">
      <c r="A26" s="81">
        <v>15</v>
      </c>
      <c r="B26" s="78">
        <v>5</v>
      </c>
      <c r="C26" s="82"/>
      <c r="D26" s="82"/>
      <c r="E26" s="83">
        <v>59</v>
      </c>
      <c r="F26" s="84" t="s">
        <v>126</v>
      </c>
      <c r="G26" s="85" t="s">
        <v>124</v>
      </c>
      <c r="H26" s="86">
        <v>36495</v>
      </c>
      <c r="I26" s="57">
        <f t="shared" si="2"/>
        <v>6303</v>
      </c>
      <c r="J26" s="87" t="s">
        <v>103</v>
      </c>
      <c r="K26" s="88" t="s">
        <v>48</v>
      </c>
      <c r="L26" s="88" t="s">
        <v>22</v>
      </c>
      <c r="M26" s="89">
        <v>0.95</v>
      </c>
      <c r="N26" s="90"/>
      <c r="O26" s="91">
        <v>11.96</v>
      </c>
      <c r="P26" s="50">
        <f t="shared" si="3"/>
        <v>11.362</v>
      </c>
      <c r="Q26" s="50">
        <f t="shared" si="4"/>
        <v>0</v>
      </c>
      <c r="R26" s="91"/>
      <c r="S26" s="50">
        <f t="shared" si="5"/>
        <v>0</v>
      </c>
      <c r="T26" s="50">
        <f t="shared" si="6"/>
        <v>0</v>
      </c>
      <c r="U26" s="92" t="s">
        <v>125</v>
      </c>
      <c r="V26" s="74"/>
      <c r="W26" s="74"/>
      <c r="X26" s="74">
        <v>3</v>
      </c>
      <c r="Y26" s="74"/>
    </row>
    <row r="27" spans="1:25" ht="16.2" customHeight="1" x14ac:dyDescent="0.25">
      <c r="A27" s="81">
        <v>16</v>
      </c>
      <c r="B27" s="99"/>
      <c r="C27" s="100">
        <v>1</v>
      </c>
      <c r="D27" s="82"/>
      <c r="E27" s="83">
        <v>63</v>
      </c>
      <c r="F27" s="84" t="s">
        <v>127</v>
      </c>
      <c r="G27" s="85" t="s">
        <v>128</v>
      </c>
      <c r="H27" s="86">
        <v>37236</v>
      </c>
      <c r="I27" s="57">
        <f t="shared" si="2"/>
        <v>5562</v>
      </c>
      <c r="J27" s="87" t="s">
        <v>103</v>
      </c>
      <c r="K27" s="88" t="s">
        <v>48</v>
      </c>
      <c r="L27" s="88" t="s">
        <v>22</v>
      </c>
      <c r="M27" s="89">
        <v>0.95</v>
      </c>
      <c r="N27" s="90"/>
      <c r="O27" s="91">
        <v>12.07</v>
      </c>
      <c r="P27" s="50">
        <f t="shared" si="3"/>
        <v>11.4665</v>
      </c>
      <c r="Q27" s="50">
        <f t="shared" si="4"/>
        <v>0</v>
      </c>
      <c r="R27" s="91"/>
      <c r="S27" s="50">
        <f t="shared" si="5"/>
        <v>0</v>
      </c>
      <c r="T27" s="50">
        <f t="shared" si="6"/>
        <v>0</v>
      </c>
      <c r="U27" s="92" t="s">
        <v>125</v>
      </c>
      <c r="V27" s="74"/>
      <c r="W27" s="74"/>
      <c r="X27" s="74">
        <v>2</v>
      </c>
      <c r="Y27" s="74"/>
    </row>
    <row r="28" spans="1:25" ht="16.2" customHeight="1" x14ac:dyDescent="0.25">
      <c r="A28" s="81">
        <v>17</v>
      </c>
      <c r="B28" s="82"/>
      <c r="C28" s="82"/>
      <c r="D28" s="80">
        <v>9</v>
      </c>
      <c r="E28" s="83">
        <v>16</v>
      </c>
      <c r="F28" s="84" t="s">
        <v>129</v>
      </c>
      <c r="G28" s="85" t="s">
        <v>130</v>
      </c>
      <c r="H28" s="86">
        <v>24809</v>
      </c>
      <c r="I28" s="57">
        <f t="shared" si="2"/>
        <v>17989</v>
      </c>
      <c r="J28" s="87" t="s">
        <v>40</v>
      </c>
      <c r="K28" s="88" t="s">
        <v>29</v>
      </c>
      <c r="L28" s="88" t="s">
        <v>30</v>
      </c>
      <c r="M28" s="89">
        <v>1</v>
      </c>
      <c r="N28" s="90">
        <v>0.8911</v>
      </c>
      <c r="O28" s="91">
        <v>11.6</v>
      </c>
      <c r="P28" s="50">
        <f t="shared" si="3"/>
        <v>11.6</v>
      </c>
      <c r="Q28" s="50">
        <f t="shared" si="4"/>
        <v>10.33676</v>
      </c>
      <c r="R28" s="91"/>
      <c r="S28" s="50">
        <f t="shared" si="5"/>
        <v>0</v>
      </c>
      <c r="T28" s="50">
        <f t="shared" si="6"/>
        <v>0</v>
      </c>
      <c r="U28" s="92" t="s">
        <v>38</v>
      </c>
      <c r="V28" s="74">
        <v>12.1</v>
      </c>
      <c r="W28" s="74"/>
      <c r="X28" s="74">
        <v>2</v>
      </c>
      <c r="Y28" s="74"/>
    </row>
    <row r="29" spans="1:25" ht="16.2" customHeight="1" x14ac:dyDescent="0.25">
      <c r="A29" s="81">
        <v>18</v>
      </c>
      <c r="B29" s="82"/>
      <c r="C29" s="79">
        <v>2</v>
      </c>
      <c r="D29" s="82"/>
      <c r="E29" s="83">
        <v>61</v>
      </c>
      <c r="F29" s="84" t="s">
        <v>131</v>
      </c>
      <c r="G29" s="85" t="s">
        <v>132</v>
      </c>
      <c r="H29" s="86">
        <v>37802</v>
      </c>
      <c r="I29" s="57">
        <f t="shared" si="2"/>
        <v>4996</v>
      </c>
      <c r="J29" s="87" t="s">
        <v>20</v>
      </c>
      <c r="K29" s="88" t="s">
        <v>48</v>
      </c>
      <c r="L29" s="88" t="s">
        <v>22</v>
      </c>
      <c r="M29" s="89">
        <v>1</v>
      </c>
      <c r="N29" s="90"/>
      <c r="O29" s="91">
        <v>11.96</v>
      </c>
      <c r="P29" s="50">
        <f>O29*M29</f>
        <v>11.96</v>
      </c>
      <c r="Q29" s="50"/>
      <c r="R29" s="91"/>
      <c r="S29" s="50"/>
      <c r="T29" s="50">
        <f>M29*N29</f>
        <v>0</v>
      </c>
      <c r="U29" s="147" t="s">
        <v>125</v>
      </c>
      <c r="V29" s="74" t="s">
        <v>125</v>
      </c>
      <c r="W29" s="74"/>
      <c r="X29" s="74"/>
      <c r="Y29" s="74"/>
    </row>
    <row r="30" spans="1:25" ht="16.2" customHeight="1" x14ac:dyDescent="0.25">
      <c r="A30" s="81">
        <v>19</v>
      </c>
      <c r="B30" s="82"/>
      <c r="C30" s="82"/>
      <c r="D30" s="80">
        <v>8</v>
      </c>
      <c r="E30" s="83">
        <v>75</v>
      </c>
      <c r="F30" s="84" t="s">
        <v>133</v>
      </c>
      <c r="G30" s="85" t="s">
        <v>134</v>
      </c>
      <c r="H30" s="86">
        <v>22493</v>
      </c>
      <c r="I30" s="57">
        <f t="shared" si="2"/>
        <v>20305</v>
      </c>
      <c r="J30" s="87" t="s">
        <v>103</v>
      </c>
      <c r="K30" s="88" t="s">
        <v>110</v>
      </c>
      <c r="L30" s="88" t="s">
        <v>111</v>
      </c>
      <c r="M30" s="89">
        <v>0.95</v>
      </c>
      <c r="N30" s="90">
        <v>0.85440000000000005</v>
      </c>
      <c r="O30" s="91">
        <v>12.61</v>
      </c>
      <c r="P30" s="50">
        <f>O30*M30</f>
        <v>11.979499999999998</v>
      </c>
      <c r="Q30" s="50">
        <f>P30*N30</f>
        <v>10.235284799999999</v>
      </c>
      <c r="R30" s="91"/>
      <c r="S30" s="50">
        <f t="shared" ref="S30:T32" si="7">R30*M30</f>
        <v>0</v>
      </c>
      <c r="T30" s="50">
        <f t="shared" si="7"/>
        <v>0</v>
      </c>
      <c r="U30" s="92" t="s">
        <v>38</v>
      </c>
      <c r="V30" s="74">
        <v>13.23</v>
      </c>
      <c r="W30" s="74"/>
      <c r="X30" s="74">
        <v>4</v>
      </c>
      <c r="Y30" s="74"/>
    </row>
    <row r="31" spans="1:25" ht="16.2" customHeight="1" x14ac:dyDescent="0.25">
      <c r="A31" s="81">
        <v>20</v>
      </c>
      <c r="B31" s="82"/>
      <c r="C31" s="79">
        <v>3</v>
      </c>
      <c r="D31" s="82"/>
      <c r="E31" s="83">
        <v>54</v>
      </c>
      <c r="F31" s="84" t="s">
        <v>135</v>
      </c>
      <c r="G31" s="85" t="s">
        <v>136</v>
      </c>
      <c r="H31" s="86">
        <v>39111</v>
      </c>
      <c r="I31" s="57">
        <f t="shared" si="2"/>
        <v>3687</v>
      </c>
      <c r="J31" s="87" t="s">
        <v>20</v>
      </c>
      <c r="K31" s="88" t="s">
        <v>48</v>
      </c>
      <c r="L31" s="88" t="s">
        <v>22</v>
      </c>
      <c r="M31" s="89">
        <v>1</v>
      </c>
      <c r="N31" s="90"/>
      <c r="O31" s="91">
        <v>12.18</v>
      </c>
      <c r="P31" s="50">
        <f>O31*M31</f>
        <v>12.18</v>
      </c>
      <c r="Q31" s="50">
        <f>P31*N31</f>
        <v>0</v>
      </c>
      <c r="R31" s="91"/>
      <c r="S31" s="50">
        <f t="shared" si="7"/>
        <v>0</v>
      </c>
      <c r="T31" s="50">
        <f t="shared" si="7"/>
        <v>0</v>
      </c>
      <c r="U31" s="92" t="s">
        <v>125</v>
      </c>
      <c r="V31" s="74"/>
      <c r="W31" s="74"/>
      <c r="X31" s="74">
        <v>1</v>
      </c>
      <c r="Y31" s="74"/>
    </row>
    <row r="32" spans="1:25" ht="16.2" customHeight="1" x14ac:dyDescent="0.25">
      <c r="A32" s="81">
        <v>21</v>
      </c>
      <c r="B32" s="82"/>
      <c r="C32" s="82"/>
      <c r="D32" s="80">
        <v>10</v>
      </c>
      <c r="E32" s="83">
        <v>4</v>
      </c>
      <c r="F32" s="84" t="s">
        <v>137</v>
      </c>
      <c r="G32" s="85" t="s">
        <v>138</v>
      </c>
      <c r="H32" s="86">
        <v>25721</v>
      </c>
      <c r="I32" s="57">
        <f t="shared" si="2"/>
        <v>17077</v>
      </c>
      <c r="J32" s="87" t="s">
        <v>20</v>
      </c>
      <c r="K32" s="88" t="s">
        <v>59</v>
      </c>
      <c r="L32" s="88" t="s">
        <v>58</v>
      </c>
      <c r="M32" s="89">
        <v>1</v>
      </c>
      <c r="N32" s="90">
        <v>0.91039999999999999</v>
      </c>
      <c r="O32" s="91">
        <v>12.21</v>
      </c>
      <c r="P32" s="50">
        <f>O32*M32</f>
        <v>12.21</v>
      </c>
      <c r="Q32" s="50">
        <f>P32*N32</f>
        <v>11.115984000000001</v>
      </c>
      <c r="R32" s="91"/>
      <c r="S32" s="50">
        <f t="shared" si="7"/>
        <v>0</v>
      </c>
      <c r="T32" s="50">
        <f t="shared" si="7"/>
        <v>0</v>
      </c>
      <c r="U32" s="92"/>
      <c r="V32" s="74">
        <v>10.93</v>
      </c>
      <c r="W32" s="74"/>
      <c r="X32" s="74">
        <v>4</v>
      </c>
      <c r="Y32" s="74"/>
    </row>
    <row r="33" spans="1:25" ht="16.2" customHeight="1" x14ac:dyDescent="0.25">
      <c r="A33" s="81"/>
      <c r="B33" s="82"/>
      <c r="C33" s="82"/>
      <c r="D33" s="82"/>
      <c r="E33" s="83">
        <v>8</v>
      </c>
      <c r="F33" s="84" t="s">
        <v>139</v>
      </c>
      <c r="G33" s="85" t="s">
        <v>140</v>
      </c>
      <c r="H33" s="86">
        <v>34984</v>
      </c>
      <c r="I33" s="57">
        <f t="shared" ref="I33:I36" si="8">IF(COUNT(H33)=0,"---",42798-H33)</f>
        <v>7814</v>
      </c>
      <c r="J33" s="87" t="s">
        <v>20</v>
      </c>
      <c r="K33" s="88" t="s">
        <v>59</v>
      </c>
      <c r="L33" s="88" t="s">
        <v>58</v>
      </c>
      <c r="M33" s="89">
        <v>1</v>
      </c>
      <c r="N33" s="90"/>
      <c r="O33" s="91" t="s">
        <v>39</v>
      </c>
      <c r="P33" s="50"/>
      <c r="Q33" s="50"/>
      <c r="R33" s="91"/>
      <c r="S33" s="50">
        <f t="shared" ref="S33:T36" si="9">R33*M33</f>
        <v>0</v>
      </c>
      <c r="T33" s="50">
        <f t="shared" si="9"/>
        <v>0</v>
      </c>
      <c r="U33" s="92"/>
      <c r="V33" s="74"/>
      <c r="W33" s="74"/>
      <c r="X33" s="74">
        <v>1</v>
      </c>
      <c r="Y33" s="74"/>
    </row>
    <row r="34" spans="1:25" ht="16.2" customHeight="1" x14ac:dyDescent="0.25">
      <c r="A34" s="81"/>
      <c r="B34" s="82"/>
      <c r="C34" s="82"/>
      <c r="D34" s="82"/>
      <c r="E34" s="83">
        <v>15</v>
      </c>
      <c r="F34" s="84" t="s">
        <v>42</v>
      </c>
      <c r="G34" s="85" t="s">
        <v>41</v>
      </c>
      <c r="H34" s="86">
        <v>28768</v>
      </c>
      <c r="I34" s="57">
        <f t="shared" si="8"/>
        <v>14030</v>
      </c>
      <c r="J34" s="87" t="s">
        <v>40</v>
      </c>
      <c r="K34" s="88" t="s">
        <v>29</v>
      </c>
      <c r="L34" s="88" t="s">
        <v>30</v>
      </c>
      <c r="M34" s="89">
        <v>1</v>
      </c>
      <c r="N34" s="90"/>
      <c r="O34" s="91" t="s">
        <v>39</v>
      </c>
      <c r="P34" s="50"/>
      <c r="Q34" s="50"/>
      <c r="R34" s="91"/>
      <c r="S34" s="50">
        <f t="shared" si="9"/>
        <v>0</v>
      </c>
      <c r="T34" s="50">
        <f t="shared" si="9"/>
        <v>0</v>
      </c>
      <c r="U34" s="92" t="s">
        <v>38</v>
      </c>
      <c r="V34" s="74">
        <v>10.92</v>
      </c>
      <c r="W34" s="74"/>
      <c r="X34" s="74">
        <v>3</v>
      </c>
      <c r="Y34" s="74"/>
    </row>
    <row r="35" spans="1:25" ht="16.2" customHeight="1" x14ac:dyDescent="0.25">
      <c r="A35" s="81"/>
      <c r="B35" s="82"/>
      <c r="C35" s="82"/>
      <c r="D35" s="82"/>
      <c r="E35" s="83">
        <v>47</v>
      </c>
      <c r="F35" s="84" t="s">
        <v>141</v>
      </c>
      <c r="G35" s="85" t="s">
        <v>142</v>
      </c>
      <c r="H35" s="86">
        <v>32798</v>
      </c>
      <c r="I35" s="57">
        <f t="shared" si="8"/>
        <v>10000</v>
      </c>
      <c r="J35" s="87" t="s">
        <v>49</v>
      </c>
      <c r="K35" s="88" t="s">
        <v>21</v>
      </c>
      <c r="L35" s="88" t="s">
        <v>22</v>
      </c>
      <c r="M35" s="89">
        <v>1</v>
      </c>
      <c r="N35" s="90"/>
      <c r="O35" s="91" t="s">
        <v>39</v>
      </c>
      <c r="P35" s="50"/>
      <c r="Q35" s="50"/>
      <c r="R35" s="91"/>
      <c r="S35" s="50">
        <f t="shared" si="9"/>
        <v>0</v>
      </c>
      <c r="T35" s="50">
        <f t="shared" si="9"/>
        <v>0</v>
      </c>
      <c r="U35" s="92" t="s">
        <v>25</v>
      </c>
      <c r="V35" s="74">
        <v>9.1999999999999993</v>
      </c>
      <c r="W35" s="74"/>
      <c r="X35" s="74">
        <v>3</v>
      </c>
      <c r="Y35" s="74">
        <v>4</v>
      </c>
    </row>
    <row r="36" spans="1:25" ht="16.2" customHeight="1" x14ac:dyDescent="0.25">
      <c r="A36" s="81"/>
      <c r="B36" s="82"/>
      <c r="C36" s="79"/>
      <c r="D36" s="82"/>
      <c r="E36" s="83">
        <v>56</v>
      </c>
      <c r="F36" s="84" t="s">
        <v>143</v>
      </c>
      <c r="G36" s="85" t="s">
        <v>144</v>
      </c>
      <c r="H36" s="86">
        <v>38584</v>
      </c>
      <c r="I36" s="57">
        <f t="shared" si="8"/>
        <v>4214</v>
      </c>
      <c r="J36" s="87" t="s">
        <v>20</v>
      </c>
      <c r="K36" s="88" t="s">
        <v>48</v>
      </c>
      <c r="L36" s="88" t="s">
        <v>22</v>
      </c>
      <c r="M36" s="89">
        <v>1</v>
      </c>
      <c r="N36" s="90"/>
      <c r="O36" s="91" t="s">
        <v>39</v>
      </c>
      <c r="P36" s="50"/>
      <c r="Q36" s="50"/>
      <c r="R36" s="91"/>
      <c r="S36" s="50">
        <f t="shared" si="9"/>
        <v>0</v>
      </c>
      <c r="T36" s="50">
        <f t="shared" si="9"/>
        <v>0</v>
      </c>
      <c r="U36" s="92" t="s">
        <v>125</v>
      </c>
      <c r="V36" s="74"/>
      <c r="W36" s="74"/>
      <c r="X36" s="74">
        <v>2</v>
      </c>
      <c r="Y36" s="74"/>
    </row>
  </sheetData>
  <sortState ref="A17:WUX32">
    <sortCondition ref="P17:P32"/>
  </sortState>
  <mergeCells count="42">
    <mergeCell ref="F6:G6"/>
    <mergeCell ref="O6:Q6"/>
    <mergeCell ref="R6:T6"/>
    <mergeCell ref="A7:D7"/>
    <mergeCell ref="E7:E8"/>
    <mergeCell ref="F7:F8"/>
    <mergeCell ref="G7:G8"/>
    <mergeCell ref="H7:H8"/>
    <mergeCell ref="I7:I8"/>
    <mergeCell ref="J7:J8"/>
    <mergeCell ref="U7:U8"/>
    <mergeCell ref="F14:G14"/>
    <mergeCell ref="O14:Q14"/>
    <mergeCell ref="R14:T14"/>
    <mergeCell ref="K7:K8"/>
    <mergeCell ref="L7:L8"/>
    <mergeCell ref="M7:M8"/>
    <mergeCell ref="N7:N8"/>
    <mergeCell ref="O7:O8"/>
    <mergeCell ref="P7:P8"/>
    <mergeCell ref="I15:I16"/>
    <mergeCell ref="Q7:Q8"/>
    <mergeCell ref="R7:R8"/>
    <mergeCell ref="S7:S8"/>
    <mergeCell ref="T7:T8"/>
    <mergeCell ref="A15:D15"/>
    <mergeCell ref="E15:E16"/>
    <mergeCell ref="F15:F16"/>
    <mergeCell ref="G15:G16"/>
    <mergeCell ref="H15:H16"/>
    <mergeCell ref="U15:U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S15:S16"/>
    <mergeCell ref="T15:T16"/>
  </mergeCells>
  <printOptions horizontalCentered="1"/>
  <pageMargins left="0.39370078740157483" right="0.39370078740157483" top="0.80870078740157481" bottom="0.39370078740157483" header="0.4" footer="0.51181102362204722"/>
  <pageSetup scale="9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Z18"/>
  <sheetViews>
    <sheetView showZeros="0" workbookViewId="0">
      <selection activeCell="P22" sqref="P22"/>
    </sheetView>
  </sheetViews>
  <sheetFormatPr defaultColWidth="9.109375" defaultRowHeight="13.2" x14ac:dyDescent="0.25"/>
  <cols>
    <col min="1" max="1" width="6.109375" style="44" customWidth="1"/>
    <col min="2" max="2" width="4.5546875" style="44" hidden="1" customWidth="1"/>
    <col min="3" max="3" width="9.44140625" style="44" customWidth="1"/>
    <col min="4" max="4" width="12.5546875" style="44" customWidth="1"/>
    <col min="5" max="5" width="9" style="169" customWidth="1"/>
    <col min="6" max="6" width="5" style="44" bestFit="1" customWidth="1"/>
    <col min="7" max="7" width="4.109375" style="44" customWidth="1"/>
    <col min="8" max="9" width="8.33203125" style="44" customWidth="1"/>
    <col min="10" max="10" width="4.44140625" style="44" customWidth="1"/>
    <col min="11" max="11" width="9.5546875" style="222" customWidth="1"/>
    <col min="12" max="12" width="7.88671875" style="222" customWidth="1"/>
    <col min="13" max="13" width="11.33203125" style="44" customWidth="1"/>
    <col min="14" max="14" width="9.5546875" style="44" hidden="1" customWidth="1"/>
    <col min="15" max="15" width="9.5546875" style="44" customWidth="1"/>
    <col min="16" max="17" width="9.5546875" style="44" hidden="1" customWidth="1"/>
    <col min="18" max="18" width="9.5546875" style="44" customWidth="1"/>
    <col min="19" max="16384" width="9.109375" style="44"/>
  </cols>
  <sheetData>
    <row r="1" spans="1:26" ht="20.25" customHeight="1" x14ac:dyDescent="0.35">
      <c r="A1" s="1" t="s">
        <v>0</v>
      </c>
      <c r="C1" s="3"/>
      <c r="D1" s="3"/>
      <c r="E1" s="188"/>
      <c r="F1" s="3"/>
      <c r="G1" s="3"/>
      <c r="H1" s="3"/>
      <c r="I1" s="3"/>
      <c r="J1" s="3"/>
      <c r="K1" s="189"/>
      <c r="L1" s="189"/>
    </row>
    <row r="2" spans="1:26" ht="12.75" customHeight="1" x14ac:dyDescent="0.25">
      <c r="A2" s="2"/>
      <c r="C2" s="4" t="s">
        <v>215</v>
      </c>
      <c r="D2" s="45"/>
      <c r="E2" s="163"/>
      <c r="F2" s="45"/>
      <c r="G2" s="45"/>
      <c r="H2" s="45"/>
      <c r="I2" s="45"/>
      <c r="J2" s="45"/>
      <c r="K2" s="190"/>
      <c r="L2" s="190"/>
    </row>
    <row r="3" spans="1:26" ht="12.75" customHeight="1" x14ac:dyDescent="0.25">
      <c r="B3" s="4"/>
      <c r="C3" s="45"/>
      <c r="D3" s="45"/>
      <c r="E3" s="163"/>
      <c r="F3" s="45"/>
      <c r="G3" s="45"/>
      <c r="H3" s="45"/>
      <c r="I3" s="45"/>
      <c r="J3" s="45"/>
      <c r="K3" s="190"/>
      <c r="L3" s="190"/>
    </row>
    <row r="4" spans="1:26" ht="20.100000000000001" customHeight="1" x14ac:dyDescent="0.25">
      <c r="A4" s="148"/>
      <c r="B4" s="148"/>
      <c r="C4" s="8" t="s">
        <v>217</v>
      </c>
      <c r="D4" s="148"/>
      <c r="E4" s="164"/>
      <c r="F4" s="148"/>
      <c r="G4" s="148"/>
      <c r="H4" s="148"/>
      <c r="I4" s="148"/>
      <c r="J4" s="148"/>
      <c r="K4" s="191"/>
      <c r="L4" s="191"/>
      <c r="M4" s="148"/>
      <c r="N4" s="148"/>
      <c r="O4" s="148"/>
      <c r="P4" s="148"/>
      <c r="Q4" s="148"/>
      <c r="R4" s="148"/>
    </row>
    <row r="5" spans="1:26" ht="2.1" customHeight="1" x14ac:dyDescent="0.25">
      <c r="A5" s="148"/>
      <c r="B5" s="148"/>
      <c r="C5" s="148"/>
      <c r="D5" s="148"/>
      <c r="E5" s="164"/>
      <c r="F5" s="148"/>
      <c r="G5" s="148"/>
      <c r="H5" s="148"/>
      <c r="I5" s="148"/>
      <c r="J5" s="148"/>
      <c r="K5" s="191"/>
      <c r="L5" s="191"/>
      <c r="M5" s="148"/>
      <c r="N5" s="148"/>
      <c r="O5" s="148"/>
      <c r="P5" s="148"/>
      <c r="Q5" s="148"/>
      <c r="R5" s="148"/>
    </row>
    <row r="6" spans="1:26" s="197" customFormat="1" ht="20.100000000000001" customHeight="1" x14ac:dyDescent="0.25">
      <c r="A6" s="192"/>
      <c r="B6" s="192"/>
      <c r="C6" s="192"/>
      <c r="D6" s="192"/>
      <c r="E6" s="193"/>
      <c r="F6" s="352"/>
      <c r="G6" s="353"/>
      <c r="H6" s="193"/>
      <c r="I6" s="193"/>
      <c r="J6" s="193"/>
      <c r="K6" s="194"/>
      <c r="L6" s="194"/>
      <c r="M6" s="193"/>
      <c r="N6" s="193"/>
      <c r="O6" s="195"/>
      <c r="P6" s="196"/>
      <c r="Q6" s="196"/>
      <c r="R6" s="196"/>
      <c r="S6" s="196"/>
      <c r="T6" s="196"/>
      <c r="U6" s="76"/>
      <c r="V6" s="193"/>
      <c r="W6" s="193"/>
      <c r="X6" s="193"/>
      <c r="Y6" s="193"/>
      <c r="Z6" s="193"/>
    </row>
    <row r="7" spans="1:26" ht="20.100000000000001" customHeight="1" x14ac:dyDescent="0.25">
      <c r="A7" s="198" t="s">
        <v>3</v>
      </c>
      <c r="B7" s="354" t="s">
        <v>4</v>
      </c>
      <c r="C7" s="356" t="s">
        <v>5</v>
      </c>
      <c r="D7" s="358" t="s">
        <v>6</v>
      </c>
      <c r="E7" s="360" t="s">
        <v>7</v>
      </c>
      <c r="F7" s="362" t="s">
        <v>8</v>
      </c>
      <c r="G7" s="362" t="s">
        <v>9</v>
      </c>
      <c r="H7" s="362" t="s">
        <v>10</v>
      </c>
      <c r="I7" s="364" t="s">
        <v>11</v>
      </c>
      <c r="J7" s="362" t="s">
        <v>12</v>
      </c>
      <c r="K7" s="366" t="s">
        <v>188</v>
      </c>
      <c r="L7" s="367" t="s">
        <v>15</v>
      </c>
      <c r="M7" s="351" t="s">
        <v>16</v>
      </c>
      <c r="N7" s="148"/>
      <c r="O7" s="148"/>
      <c r="P7" s="148"/>
      <c r="Q7" s="148"/>
      <c r="R7" s="148"/>
    </row>
    <row r="8" spans="1:26" ht="15" customHeight="1" x14ac:dyDescent="0.25">
      <c r="A8" s="199" t="s">
        <v>17</v>
      </c>
      <c r="B8" s="355"/>
      <c r="C8" s="357"/>
      <c r="D8" s="359"/>
      <c r="E8" s="361"/>
      <c r="F8" s="363"/>
      <c r="G8" s="363"/>
      <c r="H8" s="363"/>
      <c r="I8" s="365"/>
      <c r="J8" s="363"/>
      <c r="K8" s="366"/>
      <c r="L8" s="367"/>
      <c r="M8" s="311"/>
      <c r="N8" s="148"/>
      <c r="O8" s="148"/>
      <c r="P8" s="148"/>
      <c r="Q8" s="148"/>
      <c r="R8" s="148"/>
    </row>
    <row r="9" spans="1:26" s="162" customFormat="1" ht="20.100000000000001" customHeight="1" x14ac:dyDescent="0.25">
      <c r="A9" s="200">
        <v>1</v>
      </c>
      <c r="B9" s="201">
        <v>67</v>
      </c>
      <c r="C9" s="202" t="s">
        <v>147</v>
      </c>
      <c r="D9" s="203" t="s">
        <v>148</v>
      </c>
      <c r="E9" s="204">
        <v>22772</v>
      </c>
      <c r="F9" s="205">
        <f t="shared" ref="F9:F18" si="0">IF(COUNT(E9)=0,"---",42798-E9)</f>
        <v>20026</v>
      </c>
      <c r="G9" s="206" t="s">
        <v>103</v>
      </c>
      <c r="H9" s="207" t="s">
        <v>65</v>
      </c>
      <c r="I9" s="207" t="s">
        <v>64</v>
      </c>
      <c r="J9" s="208">
        <v>0.95</v>
      </c>
      <c r="K9" s="209">
        <v>34.89</v>
      </c>
      <c r="L9" s="210">
        <f t="shared" ref="L9:L14" si="1">K9*J9</f>
        <v>33.145499999999998</v>
      </c>
      <c r="M9" s="211" t="s">
        <v>104</v>
      </c>
      <c r="N9" s="212"/>
      <c r="O9" s="212"/>
      <c r="P9" s="212"/>
      <c r="Q9" s="212"/>
      <c r="R9" s="212"/>
    </row>
    <row r="10" spans="1:26" s="162" customFormat="1" ht="20.100000000000001" customHeight="1" x14ac:dyDescent="0.25">
      <c r="A10" s="200">
        <v>2</v>
      </c>
      <c r="B10" s="201">
        <v>50</v>
      </c>
      <c r="C10" s="202" t="s">
        <v>18</v>
      </c>
      <c r="D10" s="203" t="s">
        <v>19</v>
      </c>
      <c r="E10" s="204">
        <v>33373</v>
      </c>
      <c r="F10" s="205">
        <f t="shared" si="0"/>
        <v>9425</v>
      </c>
      <c r="G10" s="206" t="s">
        <v>20</v>
      </c>
      <c r="H10" s="207" t="s">
        <v>21</v>
      </c>
      <c r="I10" s="207" t="s">
        <v>22</v>
      </c>
      <c r="J10" s="208">
        <v>1</v>
      </c>
      <c r="K10" s="209">
        <v>34.78</v>
      </c>
      <c r="L10" s="210">
        <f t="shared" si="1"/>
        <v>34.78</v>
      </c>
      <c r="M10" s="211" t="s">
        <v>25</v>
      </c>
      <c r="N10" s="212"/>
      <c r="O10" s="212"/>
      <c r="P10" s="212"/>
      <c r="Q10" s="212"/>
      <c r="R10" s="212"/>
    </row>
    <row r="11" spans="1:26" s="162" customFormat="1" ht="20.100000000000001" customHeight="1" x14ac:dyDescent="0.25">
      <c r="A11" s="200">
        <v>3</v>
      </c>
      <c r="B11" s="201">
        <v>51</v>
      </c>
      <c r="C11" s="202" t="s">
        <v>149</v>
      </c>
      <c r="D11" s="203" t="s">
        <v>150</v>
      </c>
      <c r="E11" s="204">
        <v>37217</v>
      </c>
      <c r="F11" s="205">
        <f t="shared" si="0"/>
        <v>5581</v>
      </c>
      <c r="G11" s="206" t="s">
        <v>20</v>
      </c>
      <c r="H11" s="207" t="s">
        <v>48</v>
      </c>
      <c r="I11" s="207" t="s">
        <v>22</v>
      </c>
      <c r="J11" s="208">
        <v>1</v>
      </c>
      <c r="K11" s="209">
        <v>35.840000000000003</v>
      </c>
      <c r="L11" s="210">
        <f t="shared" si="1"/>
        <v>35.840000000000003</v>
      </c>
      <c r="M11" s="211" t="s">
        <v>125</v>
      </c>
      <c r="N11" s="212"/>
      <c r="O11" s="212"/>
      <c r="P11" s="212"/>
      <c r="Q11" s="212"/>
      <c r="R11" s="212"/>
    </row>
    <row r="12" spans="1:26" s="162" customFormat="1" ht="20.100000000000001" customHeight="1" x14ac:dyDescent="0.25">
      <c r="A12" s="200">
        <v>4</v>
      </c>
      <c r="B12" s="201">
        <v>5</v>
      </c>
      <c r="C12" s="202" t="s">
        <v>152</v>
      </c>
      <c r="D12" s="203" t="s">
        <v>153</v>
      </c>
      <c r="E12" s="204">
        <v>33170</v>
      </c>
      <c r="F12" s="205">
        <f t="shared" si="0"/>
        <v>9628</v>
      </c>
      <c r="G12" s="206" t="s">
        <v>20</v>
      </c>
      <c r="H12" s="207" t="s">
        <v>59</v>
      </c>
      <c r="I12" s="207" t="s">
        <v>58</v>
      </c>
      <c r="J12" s="208">
        <v>1</v>
      </c>
      <c r="K12" s="209">
        <v>41.95</v>
      </c>
      <c r="L12" s="210">
        <f t="shared" si="1"/>
        <v>41.95</v>
      </c>
      <c r="M12" s="211"/>
      <c r="N12" s="212"/>
      <c r="O12" s="212"/>
      <c r="P12" s="212"/>
      <c r="Q12" s="212"/>
      <c r="R12" s="212"/>
    </row>
    <row r="13" spans="1:26" s="162" customFormat="1" ht="20.100000000000001" customHeight="1" x14ac:dyDescent="0.25">
      <c r="A13" s="200">
        <v>5</v>
      </c>
      <c r="B13" s="201">
        <v>17</v>
      </c>
      <c r="C13" s="202" t="s">
        <v>154</v>
      </c>
      <c r="D13" s="203" t="s">
        <v>155</v>
      </c>
      <c r="E13" s="204">
        <v>25062</v>
      </c>
      <c r="F13" s="205">
        <f t="shared" si="0"/>
        <v>17736</v>
      </c>
      <c r="G13" s="206" t="s">
        <v>40</v>
      </c>
      <c r="H13" s="207" t="s">
        <v>29</v>
      </c>
      <c r="I13" s="207" t="s">
        <v>30</v>
      </c>
      <c r="J13" s="208">
        <v>1</v>
      </c>
      <c r="K13" s="209">
        <v>56.48</v>
      </c>
      <c r="L13" s="210">
        <f t="shared" si="1"/>
        <v>56.48</v>
      </c>
      <c r="M13" s="211" t="s">
        <v>38</v>
      </c>
      <c r="N13" s="212"/>
      <c r="O13" s="212"/>
      <c r="P13" s="212"/>
      <c r="Q13" s="212"/>
      <c r="R13" s="212"/>
    </row>
    <row r="14" spans="1:26" s="162" customFormat="1" ht="20.100000000000001" customHeight="1" x14ac:dyDescent="0.25">
      <c r="A14" s="200">
        <v>6</v>
      </c>
      <c r="B14" s="201">
        <v>7</v>
      </c>
      <c r="C14" s="202" t="s">
        <v>60</v>
      </c>
      <c r="D14" s="203" t="s">
        <v>56</v>
      </c>
      <c r="E14" s="204">
        <v>28028</v>
      </c>
      <c r="F14" s="205">
        <f t="shared" si="0"/>
        <v>14770</v>
      </c>
      <c r="G14" s="206" t="s">
        <v>20</v>
      </c>
      <c r="H14" s="207" t="s">
        <v>59</v>
      </c>
      <c r="I14" s="207" t="s">
        <v>58</v>
      </c>
      <c r="J14" s="208">
        <v>1</v>
      </c>
      <c r="K14" s="209">
        <v>56.77</v>
      </c>
      <c r="L14" s="210">
        <f t="shared" si="1"/>
        <v>56.77</v>
      </c>
      <c r="M14" s="211"/>
      <c r="N14" s="212"/>
      <c r="O14" s="212"/>
      <c r="P14" s="212"/>
      <c r="Q14" s="212"/>
      <c r="R14" s="212"/>
    </row>
    <row r="15" spans="1:26" s="162" customFormat="1" ht="20.100000000000001" customHeight="1" x14ac:dyDescent="0.25">
      <c r="A15" s="200"/>
      <c r="B15" s="201">
        <v>73</v>
      </c>
      <c r="C15" s="202" t="s">
        <v>158</v>
      </c>
      <c r="D15" s="203" t="s">
        <v>162</v>
      </c>
      <c r="E15" s="204">
        <v>24324</v>
      </c>
      <c r="F15" s="205">
        <f t="shared" si="0"/>
        <v>18474</v>
      </c>
      <c r="G15" s="206" t="s">
        <v>20</v>
      </c>
      <c r="H15" s="207" t="s">
        <v>110</v>
      </c>
      <c r="I15" s="207" t="s">
        <v>111</v>
      </c>
      <c r="J15" s="208">
        <v>1</v>
      </c>
      <c r="K15" s="209" t="s">
        <v>39</v>
      </c>
      <c r="L15" s="210"/>
      <c r="M15" s="211"/>
      <c r="N15" s="212"/>
      <c r="O15" s="212"/>
      <c r="P15" s="212"/>
      <c r="Q15" s="212">
        <v>1</v>
      </c>
      <c r="R15" s="212"/>
    </row>
    <row r="16" spans="1:26" s="162" customFormat="1" ht="20.100000000000001" customHeight="1" x14ac:dyDescent="0.25">
      <c r="A16" s="200"/>
      <c r="B16" s="201">
        <v>13</v>
      </c>
      <c r="C16" s="202" t="s">
        <v>26</v>
      </c>
      <c r="D16" s="203" t="s">
        <v>27</v>
      </c>
      <c r="E16" s="204">
        <v>34235</v>
      </c>
      <c r="F16" s="205">
        <f t="shared" si="0"/>
        <v>8563</v>
      </c>
      <c r="G16" s="206" t="s">
        <v>28</v>
      </c>
      <c r="H16" s="207" t="s">
        <v>29</v>
      </c>
      <c r="I16" s="207" t="s">
        <v>30</v>
      </c>
      <c r="J16" s="208">
        <v>1</v>
      </c>
      <c r="K16" s="209" t="s">
        <v>39</v>
      </c>
      <c r="L16" s="210"/>
      <c r="M16" s="211" t="s">
        <v>151</v>
      </c>
      <c r="N16" s="212"/>
      <c r="O16" s="212"/>
      <c r="P16" s="212"/>
      <c r="Q16" s="212"/>
      <c r="R16" s="212"/>
    </row>
    <row r="17" spans="1:18" s="162" customFormat="1" ht="20.100000000000001" customHeight="1" x14ac:dyDescent="0.25">
      <c r="A17" s="200"/>
      <c r="B17" s="201">
        <v>14</v>
      </c>
      <c r="C17" s="202" t="s">
        <v>158</v>
      </c>
      <c r="D17" s="203" t="s">
        <v>159</v>
      </c>
      <c r="E17" s="204">
        <v>24823</v>
      </c>
      <c r="F17" s="205">
        <f t="shared" si="0"/>
        <v>17975</v>
      </c>
      <c r="G17" s="206" t="s">
        <v>28</v>
      </c>
      <c r="H17" s="207" t="s">
        <v>29</v>
      </c>
      <c r="I17" s="207" t="s">
        <v>30</v>
      </c>
      <c r="J17" s="208">
        <v>1</v>
      </c>
      <c r="K17" s="209" t="s">
        <v>39</v>
      </c>
      <c r="L17" s="210"/>
      <c r="M17" s="211" t="s">
        <v>160</v>
      </c>
      <c r="N17" s="212"/>
      <c r="O17" s="212"/>
      <c r="P17" s="212">
        <v>16.510000000000002</v>
      </c>
      <c r="Q17" s="212">
        <v>1</v>
      </c>
      <c r="R17" s="212"/>
    </row>
    <row r="18" spans="1:18" s="162" customFormat="1" ht="20.100000000000001" customHeight="1" x14ac:dyDescent="0.25">
      <c r="A18" s="200"/>
      <c r="B18" s="201">
        <v>19</v>
      </c>
      <c r="C18" s="202" t="s">
        <v>167</v>
      </c>
      <c r="D18" s="203" t="s">
        <v>218</v>
      </c>
      <c r="E18" s="204">
        <v>27004</v>
      </c>
      <c r="F18" s="205">
        <f t="shared" si="0"/>
        <v>15794</v>
      </c>
      <c r="G18" s="206" t="s">
        <v>103</v>
      </c>
      <c r="H18" s="207" t="s">
        <v>29</v>
      </c>
      <c r="I18" s="207" t="s">
        <v>30</v>
      </c>
      <c r="J18" s="208">
        <v>0.95</v>
      </c>
      <c r="K18" s="209" t="s">
        <v>39</v>
      </c>
      <c r="L18" s="210"/>
      <c r="M18" s="211" t="s">
        <v>38</v>
      </c>
      <c r="N18" s="212"/>
      <c r="O18" s="212"/>
      <c r="P18" s="212"/>
      <c r="Q18" s="212">
        <v>1</v>
      </c>
      <c r="R18" s="212"/>
    </row>
  </sheetData>
  <mergeCells count="13">
    <mergeCell ref="M7:M8"/>
    <mergeCell ref="F6:G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23"/>
  <sheetViews>
    <sheetView showZeros="0" workbookViewId="0">
      <selection activeCell="A3" sqref="A3"/>
    </sheetView>
  </sheetViews>
  <sheetFormatPr defaultColWidth="9.109375" defaultRowHeight="13.2" x14ac:dyDescent="0.25"/>
  <cols>
    <col min="1" max="1" width="6.109375" style="44" customWidth="1"/>
    <col min="2" max="2" width="4.5546875" style="44" hidden="1" customWidth="1"/>
    <col min="3" max="3" width="10.5546875" style="44" bestFit="1" customWidth="1"/>
    <col min="4" max="4" width="12.5546875" style="44" customWidth="1"/>
    <col min="5" max="5" width="9" style="169" customWidth="1"/>
    <col min="6" max="6" width="5" style="44" bestFit="1" customWidth="1"/>
    <col min="7" max="7" width="4.109375" style="44" customWidth="1"/>
    <col min="8" max="9" width="7.6640625" style="44" customWidth="1"/>
    <col min="10" max="10" width="4.44140625" style="44" customWidth="1"/>
    <col min="11" max="11" width="9.5546875" style="222" customWidth="1"/>
    <col min="12" max="12" width="7.88671875" style="222" customWidth="1"/>
    <col min="13" max="13" width="11.33203125" style="44" customWidth="1"/>
    <col min="14" max="14" width="9.5546875" style="44" customWidth="1"/>
    <col min="15" max="16" width="9.5546875" style="44" hidden="1" customWidth="1"/>
    <col min="17" max="18" width="9.5546875" style="44" customWidth="1"/>
    <col min="19" max="16384" width="9.109375" style="44"/>
  </cols>
  <sheetData>
    <row r="1" spans="1:26" ht="20.25" customHeight="1" x14ac:dyDescent="0.35">
      <c r="A1" s="1" t="s">
        <v>0</v>
      </c>
      <c r="C1" s="3"/>
      <c r="D1" s="3"/>
      <c r="E1" s="188"/>
      <c r="F1" s="3"/>
      <c r="G1" s="3"/>
      <c r="H1" s="3"/>
      <c r="I1" s="3"/>
      <c r="J1" s="3"/>
      <c r="K1" s="189"/>
      <c r="L1" s="189"/>
    </row>
    <row r="2" spans="1:26" ht="12.75" customHeight="1" x14ac:dyDescent="0.25">
      <c r="A2" s="2"/>
      <c r="C2" s="4" t="s">
        <v>215</v>
      </c>
      <c r="D2" s="45"/>
      <c r="E2" s="163"/>
      <c r="F2" s="45"/>
      <c r="G2" s="45"/>
      <c r="H2" s="45"/>
      <c r="I2" s="45"/>
      <c r="J2" s="45"/>
      <c r="K2" s="190"/>
      <c r="L2" s="190"/>
    </row>
    <row r="3" spans="1:26" ht="12.75" customHeight="1" x14ac:dyDescent="0.25">
      <c r="B3" s="4"/>
      <c r="C3" s="45"/>
      <c r="D3" s="45"/>
      <c r="E3" s="163"/>
      <c r="F3" s="45"/>
      <c r="G3" s="45"/>
      <c r="H3" s="45"/>
      <c r="I3" s="45"/>
      <c r="J3" s="45"/>
      <c r="K3" s="190"/>
      <c r="L3" s="190"/>
    </row>
    <row r="4" spans="1:26" ht="20.100000000000001" customHeight="1" x14ac:dyDescent="0.25">
      <c r="A4" s="148"/>
      <c r="B4" s="148"/>
      <c r="C4" s="8" t="s">
        <v>216</v>
      </c>
      <c r="D4" s="148"/>
      <c r="E4" s="164"/>
      <c r="F4" s="148"/>
      <c r="G4" s="148"/>
      <c r="H4" s="148"/>
      <c r="I4" s="148"/>
      <c r="J4" s="148"/>
      <c r="K4" s="191"/>
      <c r="L4" s="191"/>
      <c r="M4" s="148"/>
      <c r="N4" s="148"/>
      <c r="O4" s="148"/>
      <c r="P4" s="148"/>
      <c r="Q4" s="148"/>
      <c r="R4" s="148"/>
    </row>
    <row r="5" spans="1:26" ht="2.1" customHeight="1" x14ac:dyDescent="0.25">
      <c r="A5" s="148"/>
      <c r="B5" s="148"/>
      <c r="C5" s="148"/>
      <c r="D5" s="148"/>
      <c r="E5" s="164"/>
      <c r="F5" s="148"/>
      <c r="G5" s="148"/>
      <c r="H5" s="148"/>
      <c r="I5" s="148"/>
      <c r="J5" s="148"/>
      <c r="K5" s="191"/>
      <c r="L5" s="191"/>
      <c r="M5" s="148"/>
      <c r="N5" s="148"/>
      <c r="O5" s="148"/>
      <c r="P5" s="148"/>
      <c r="Q5" s="148"/>
      <c r="R5" s="148"/>
    </row>
    <row r="6" spans="1:26" s="197" customFormat="1" ht="20.100000000000001" customHeight="1" x14ac:dyDescent="0.25">
      <c r="A6" s="192"/>
      <c r="B6" s="192"/>
      <c r="C6" s="192"/>
      <c r="D6" s="192"/>
      <c r="E6" s="193"/>
      <c r="F6" s="352"/>
      <c r="G6" s="353"/>
      <c r="H6" s="193"/>
      <c r="I6" s="193"/>
      <c r="J6" s="193"/>
      <c r="K6" s="194"/>
      <c r="L6" s="194"/>
      <c r="M6" s="193"/>
      <c r="N6" s="193"/>
      <c r="O6" s="195"/>
      <c r="P6" s="196"/>
      <c r="Q6" s="196"/>
      <c r="R6" s="196"/>
      <c r="S6" s="196"/>
      <c r="T6" s="196"/>
      <c r="U6" s="76"/>
      <c r="V6" s="193"/>
      <c r="W6" s="193"/>
      <c r="X6" s="193"/>
      <c r="Y6" s="193"/>
      <c r="Z6" s="193"/>
    </row>
    <row r="7" spans="1:26" ht="20.100000000000001" customHeight="1" x14ac:dyDescent="0.25">
      <c r="A7" s="198" t="s">
        <v>3</v>
      </c>
      <c r="B7" s="354" t="s">
        <v>4</v>
      </c>
      <c r="C7" s="356" t="s">
        <v>5</v>
      </c>
      <c r="D7" s="358" t="s">
        <v>6</v>
      </c>
      <c r="E7" s="360" t="s">
        <v>7</v>
      </c>
      <c r="F7" s="362" t="s">
        <v>8</v>
      </c>
      <c r="G7" s="362" t="s">
        <v>9</v>
      </c>
      <c r="H7" s="362" t="s">
        <v>10</v>
      </c>
      <c r="I7" s="364" t="s">
        <v>11</v>
      </c>
      <c r="J7" s="362" t="s">
        <v>12</v>
      </c>
      <c r="K7" s="366" t="s">
        <v>188</v>
      </c>
      <c r="L7" s="367" t="s">
        <v>15</v>
      </c>
      <c r="M7" s="351" t="s">
        <v>16</v>
      </c>
      <c r="N7" s="148"/>
      <c r="O7" s="148"/>
      <c r="P7" s="148"/>
      <c r="Q7" s="148"/>
      <c r="R7" s="148"/>
    </row>
    <row r="8" spans="1:26" ht="15" customHeight="1" x14ac:dyDescent="0.25">
      <c r="A8" s="199" t="s">
        <v>17</v>
      </c>
      <c r="B8" s="355"/>
      <c r="C8" s="357"/>
      <c r="D8" s="359"/>
      <c r="E8" s="361"/>
      <c r="F8" s="363"/>
      <c r="G8" s="363"/>
      <c r="H8" s="363"/>
      <c r="I8" s="365"/>
      <c r="J8" s="363"/>
      <c r="K8" s="366"/>
      <c r="L8" s="367"/>
      <c r="M8" s="311"/>
      <c r="N8" s="148"/>
      <c r="O8" s="148"/>
      <c r="P8" s="148"/>
      <c r="Q8" s="148"/>
      <c r="R8" s="148"/>
    </row>
    <row r="9" spans="1:26" s="162" customFormat="1" ht="20.100000000000001" customHeight="1" x14ac:dyDescent="0.25">
      <c r="A9" s="200">
        <v>1</v>
      </c>
      <c r="B9" s="201">
        <v>52</v>
      </c>
      <c r="C9" s="202" t="s">
        <v>51</v>
      </c>
      <c r="D9" s="203" t="s">
        <v>50</v>
      </c>
      <c r="E9" s="204">
        <v>34322</v>
      </c>
      <c r="F9" s="205">
        <f t="shared" ref="F9:F23" si="0">IF(COUNT(E9)=0,"---",42798-E9)</f>
        <v>8476</v>
      </c>
      <c r="G9" s="206" t="s">
        <v>49</v>
      </c>
      <c r="H9" s="207" t="s">
        <v>48</v>
      </c>
      <c r="I9" s="207" t="s">
        <v>22</v>
      </c>
      <c r="J9" s="208">
        <v>1</v>
      </c>
      <c r="K9" s="209">
        <v>27.63</v>
      </c>
      <c r="L9" s="210">
        <f t="shared" ref="L9:L19" si="1">K9*J9</f>
        <v>27.63</v>
      </c>
      <c r="M9" s="211" t="s">
        <v>25</v>
      </c>
      <c r="N9" s="212"/>
      <c r="O9" s="212"/>
      <c r="P9" s="212">
        <v>3</v>
      </c>
      <c r="Q9" s="212"/>
      <c r="R9" s="212"/>
    </row>
    <row r="10" spans="1:26" s="162" customFormat="1" ht="20.100000000000001" customHeight="1" x14ac:dyDescent="0.25">
      <c r="A10" s="200">
        <v>2</v>
      </c>
      <c r="B10" s="201">
        <v>57</v>
      </c>
      <c r="C10" s="202" t="s">
        <v>91</v>
      </c>
      <c r="D10" s="203" t="s">
        <v>92</v>
      </c>
      <c r="E10" s="204">
        <v>36263</v>
      </c>
      <c r="F10" s="205">
        <f t="shared" si="0"/>
        <v>6535</v>
      </c>
      <c r="G10" s="206" t="s">
        <v>20</v>
      </c>
      <c r="H10" s="207" t="s">
        <v>48</v>
      </c>
      <c r="I10" s="207" t="s">
        <v>22</v>
      </c>
      <c r="J10" s="208">
        <v>1</v>
      </c>
      <c r="K10" s="209">
        <v>28.02</v>
      </c>
      <c r="L10" s="210">
        <f t="shared" si="1"/>
        <v>28.02</v>
      </c>
      <c r="M10" s="211" t="s">
        <v>93</v>
      </c>
      <c r="N10" s="212"/>
      <c r="O10" s="212">
        <v>8.24</v>
      </c>
      <c r="P10" s="212">
        <v>5</v>
      </c>
      <c r="Q10" s="212"/>
      <c r="R10" s="212"/>
    </row>
    <row r="11" spans="1:26" s="162" customFormat="1" ht="20.100000000000001" customHeight="1" x14ac:dyDescent="0.25">
      <c r="A11" s="200">
        <v>3</v>
      </c>
      <c r="B11" s="201">
        <v>60</v>
      </c>
      <c r="C11" s="202" t="s">
        <v>141</v>
      </c>
      <c r="D11" s="203" t="s">
        <v>211</v>
      </c>
      <c r="E11" s="204">
        <v>35241</v>
      </c>
      <c r="F11" s="205">
        <f t="shared" si="0"/>
        <v>7557</v>
      </c>
      <c r="G11" s="206" t="s">
        <v>20</v>
      </c>
      <c r="H11" s="207" t="s">
        <v>48</v>
      </c>
      <c r="I11" s="207" t="s">
        <v>22</v>
      </c>
      <c r="J11" s="208">
        <v>1</v>
      </c>
      <c r="K11" s="209">
        <v>35.93</v>
      </c>
      <c r="L11" s="210">
        <f t="shared" si="1"/>
        <v>35.93</v>
      </c>
      <c r="M11" s="211" t="s">
        <v>38</v>
      </c>
      <c r="N11" s="212"/>
      <c r="O11" s="212">
        <v>0.35</v>
      </c>
      <c r="P11" s="212">
        <v>5</v>
      </c>
      <c r="Q11" s="212"/>
      <c r="R11" s="212"/>
    </row>
    <row r="12" spans="1:26" s="162" customFormat="1" ht="20.100000000000001" customHeight="1" x14ac:dyDescent="0.25">
      <c r="A12" s="200">
        <v>4</v>
      </c>
      <c r="B12" s="201">
        <v>74</v>
      </c>
      <c r="C12" s="202" t="s">
        <v>113</v>
      </c>
      <c r="D12" s="203" t="s">
        <v>114</v>
      </c>
      <c r="E12" s="204">
        <v>30480</v>
      </c>
      <c r="F12" s="205">
        <f t="shared" si="0"/>
        <v>12318</v>
      </c>
      <c r="G12" s="206" t="s">
        <v>20</v>
      </c>
      <c r="H12" s="207" t="s">
        <v>110</v>
      </c>
      <c r="I12" s="207" t="s">
        <v>111</v>
      </c>
      <c r="J12" s="208">
        <v>1</v>
      </c>
      <c r="K12" s="209">
        <v>36.71</v>
      </c>
      <c r="L12" s="210">
        <f t="shared" si="1"/>
        <v>36.71</v>
      </c>
      <c r="M12" s="211" t="s">
        <v>38</v>
      </c>
      <c r="N12" s="212"/>
      <c r="O12" s="212">
        <v>10.24</v>
      </c>
      <c r="P12" s="212">
        <v>5</v>
      </c>
      <c r="Q12" s="212"/>
      <c r="R12" s="212"/>
    </row>
    <row r="13" spans="1:26" s="162" customFormat="1" ht="20.100000000000001" customHeight="1" x14ac:dyDescent="0.25">
      <c r="A13" s="200">
        <v>5</v>
      </c>
      <c r="B13" s="213">
        <v>9</v>
      </c>
      <c r="C13" s="214" t="s">
        <v>115</v>
      </c>
      <c r="D13" s="215" t="s">
        <v>116</v>
      </c>
      <c r="E13" s="216">
        <v>26463</v>
      </c>
      <c r="F13" s="217">
        <f t="shared" si="0"/>
        <v>16335</v>
      </c>
      <c r="G13" s="218" t="s">
        <v>49</v>
      </c>
      <c r="H13" s="219" t="s">
        <v>59</v>
      </c>
      <c r="I13" s="219" t="s">
        <v>58</v>
      </c>
      <c r="J13" s="220">
        <v>1</v>
      </c>
      <c r="K13" s="209">
        <v>37.39</v>
      </c>
      <c r="L13" s="210">
        <f t="shared" si="1"/>
        <v>37.39</v>
      </c>
      <c r="M13" s="221"/>
      <c r="N13" s="212"/>
      <c r="O13" s="212">
        <v>10.35</v>
      </c>
      <c r="P13" s="212">
        <v>4</v>
      </c>
      <c r="Q13" s="212"/>
      <c r="R13" s="212"/>
    </row>
    <row r="14" spans="1:26" s="162" customFormat="1" ht="20.100000000000001" customHeight="1" x14ac:dyDescent="0.25">
      <c r="A14" s="200">
        <v>6</v>
      </c>
      <c r="B14" s="201">
        <v>59</v>
      </c>
      <c r="C14" s="202" t="s">
        <v>126</v>
      </c>
      <c r="D14" s="203" t="s">
        <v>124</v>
      </c>
      <c r="E14" s="204">
        <v>36495</v>
      </c>
      <c r="F14" s="205">
        <f t="shared" si="0"/>
        <v>6303</v>
      </c>
      <c r="G14" s="206" t="s">
        <v>103</v>
      </c>
      <c r="H14" s="207" t="s">
        <v>48</v>
      </c>
      <c r="I14" s="207" t="s">
        <v>22</v>
      </c>
      <c r="J14" s="208">
        <v>0.95</v>
      </c>
      <c r="K14" s="209">
        <v>42.67</v>
      </c>
      <c r="L14" s="210">
        <f t="shared" si="1"/>
        <v>40.536499999999997</v>
      </c>
      <c r="M14" s="211" t="s">
        <v>125</v>
      </c>
      <c r="N14" s="212"/>
      <c r="O14" s="212">
        <v>11.96</v>
      </c>
      <c r="P14" s="212">
        <v>3</v>
      </c>
      <c r="Q14" s="212"/>
      <c r="R14" s="212"/>
    </row>
    <row r="15" spans="1:26" s="162" customFormat="1" ht="20.100000000000001" customHeight="1" x14ac:dyDescent="0.25">
      <c r="A15" s="200">
        <v>7</v>
      </c>
      <c r="B15" s="201">
        <v>15</v>
      </c>
      <c r="C15" s="202" t="s">
        <v>42</v>
      </c>
      <c r="D15" s="203" t="s">
        <v>41</v>
      </c>
      <c r="E15" s="204">
        <v>28768</v>
      </c>
      <c r="F15" s="205">
        <f t="shared" si="0"/>
        <v>14030</v>
      </c>
      <c r="G15" s="206" t="s">
        <v>40</v>
      </c>
      <c r="H15" s="207" t="s">
        <v>29</v>
      </c>
      <c r="I15" s="207" t="s">
        <v>30</v>
      </c>
      <c r="J15" s="208">
        <v>1</v>
      </c>
      <c r="K15" s="209">
        <v>40.72</v>
      </c>
      <c r="L15" s="210">
        <f t="shared" si="1"/>
        <v>40.72</v>
      </c>
      <c r="M15" s="211" t="s">
        <v>38</v>
      </c>
      <c r="N15" s="212"/>
      <c r="O15" s="212"/>
      <c r="P15" s="212">
        <v>2</v>
      </c>
      <c r="Q15" s="212"/>
      <c r="R15" s="212"/>
    </row>
    <row r="16" spans="1:26" s="162" customFormat="1" ht="19.5" customHeight="1" x14ac:dyDescent="0.25">
      <c r="A16" s="200">
        <v>8</v>
      </c>
      <c r="B16" s="201">
        <v>63</v>
      </c>
      <c r="C16" s="202" t="s">
        <v>127</v>
      </c>
      <c r="D16" s="203" t="s">
        <v>128</v>
      </c>
      <c r="E16" s="204">
        <v>37236</v>
      </c>
      <c r="F16" s="205">
        <f t="shared" si="0"/>
        <v>5562</v>
      </c>
      <c r="G16" s="206" t="s">
        <v>103</v>
      </c>
      <c r="H16" s="207" t="s">
        <v>48</v>
      </c>
      <c r="I16" s="207" t="s">
        <v>22</v>
      </c>
      <c r="J16" s="208">
        <v>0.95</v>
      </c>
      <c r="K16" s="209">
        <v>45.9</v>
      </c>
      <c r="L16" s="210">
        <f t="shared" si="1"/>
        <v>43.604999999999997</v>
      </c>
      <c r="M16" s="211" t="s">
        <v>125</v>
      </c>
      <c r="N16" s="212"/>
      <c r="O16" s="212">
        <v>12.07</v>
      </c>
      <c r="P16" s="212">
        <v>2</v>
      </c>
      <c r="Q16" s="212"/>
      <c r="R16" s="212"/>
    </row>
    <row r="17" spans="1:18" s="162" customFormat="1" ht="20.100000000000001" customHeight="1" x14ac:dyDescent="0.25">
      <c r="A17" s="200">
        <v>9</v>
      </c>
      <c r="B17" s="201">
        <v>58</v>
      </c>
      <c r="C17" s="202" t="s">
        <v>123</v>
      </c>
      <c r="D17" s="203" t="s">
        <v>124</v>
      </c>
      <c r="E17" s="204">
        <v>36495</v>
      </c>
      <c r="F17" s="205">
        <f t="shared" si="0"/>
        <v>6303</v>
      </c>
      <c r="G17" s="206" t="s">
        <v>103</v>
      </c>
      <c r="H17" s="207" t="s">
        <v>48</v>
      </c>
      <c r="I17" s="207" t="s">
        <v>22</v>
      </c>
      <c r="J17" s="208">
        <v>0.95</v>
      </c>
      <c r="K17" s="209">
        <v>46.09</v>
      </c>
      <c r="L17" s="210">
        <f t="shared" si="1"/>
        <v>43.785499999999999</v>
      </c>
      <c r="M17" s="211" t="s">
        <v>125</v>
      </c>
      <c r="N17" s="212"/>
      <c r="O17" s="212">
        <v>11.34</v>
      </c>
      <c r="P17" s="212">
        <v>4</v>
      </c>
      <c r="Q17" s="212"/>
      <c r="R17" s="212"/>
    </row>
    <row r="18" spans="1:18" s="162" customFormat="1" ht="20.100000000000001" customHeight="1" x14ac:dyDescent="0.25">
      <c r="A18" s="200">
        <v>10</v>
      </c>
      <c r="B18" s="201">
        <v>61</v>
      </c>
      <c r="C18" s="202" t="s">
        <v>131</v>
      </c>
      <c r="D18" s="203" t="s">
        <v>132</v>
      </c>
      <c r="E18" s="204">
        <v>37802</v>
      </c>
      <c r="F18" s="205">
        <f t="shared" si="0"/>
        <v>4996</v>
      </c>
      <c r="G18" s="206" t="s">
        <v>20</v>
      </c>
      <c r="H18" s="207" t="s">
        <v>48</v>
      </c>
      <c r="I18" s="207" t="s">
        <v>22</v>
      </c>
      <c r="J18" s="208">
        <v>1</v>
      </c>
      <c r="K18" s="209">
        <v>44.79</v>
      </c>
      <c r="L18" s="210">
        <f t="shared" si="1"/>
        <v>44.79</v>
      </c>
      <c r="M18" s="211" t="s">
        <v>125</v>
      </c>
      <c r="N18" s="212"/>
      <c r="O18" s="212">
        <v>11.96</v>
      </c>
      <c r="P18" s="212">
        <v>3</v>
      </c>
      <c r="Q18" s="212"/>
      <c r="R18" s="212"/>
    </row>
    <row r="19" spans="1:18" s="162" customFormat="1" ht="20.100000000000001" customHeight="1" x14ac:dyDescent="0.25">
      <c r="A19" s="200">
        <v>11</v>
      </c>
      <c r="B19" s="201">
        <v>54</v>
      </c>
      <c r="C19" s="202" t="s">
        <v>135</v>
      </c>
      <c r="D19" s="203" t="s">
        <v>136</v>
      </c>
      <c r="E19" s="204">
        <v>39111</v>
      </c>
      <c r="F19" s="205">
        <f t="shared" si="0"/>
        <v>3687</v>
      </c>
      <c r="G19" s="206" t="s">
        <v>20</v>
      </c>
      <c r="H19" s="207" t="s">
        <v>48</v>
      </c>
      <c r="I19" s="207" t="s">
        <v>22</v>
      </c>
      <c r="J19" s="208">
        <v>1</v>
      </c>
      <c r="K19" s="209">
        <v>45.94</v>
      </c>
      <c r="L19" s="210">
        <f t="shared" si="1"/>
        <v>45.94</v>
      </c>
      <c r="M19" s="211" t="s">
        <v>125</v>
      </c>
      <c r="N19" s="212"/>
      <c r="O19" s="212">
        <v>12.18</v>
      </c>
      <c r="P19" s="212">
        <v>3</v>
      </c>
      <c r="Q19" s="212"/>
      <c r="R19" s="212"/>
    </row>
    <row r="20" spans="1:18" s="162" customFormat="1" ht="20.100000000000001" customHeight="1" x14ac:dyDescent="0.25">
      <c r="A20" s="200"/>
      <c r="B20" s="201">
        <v>56</v>
      </c>
      <c r="C20" s="202" t="s">
        <v>143</v>
      </c>
      <c r="D20" s="203" t="s">
        <v>144</v>
      </c>
      <c r="E20" s="204">
        <v>38584</v>
      </c>
      <c r="F20" s="205">
        <f t="shared" si="0"/>
        <v>4214</v>
      </c>
      <c r="G20" s="206" t="s">
        <v>20</v>
      </c>
      <c r="H20" s="207" t="s">
        <v>48</v>
      </c>
      <c r="I20" s="207" t="s">
        <v>22</v>
      </c>
      <c r="J20" s="208">
        <v>1</v>
      </c>
      <c r="K20" s="209" t="s">
        <v>39</v>
      </c>
      <c r="L20" s="210"/>
      <c r="M20" s="211" t="s">
        <v>125</v>
      </c>
      <c r="N20" s="212"/>
      <c r="O20" s="212"/>
      <c r="P20" s="212">
        <v>2</v>
      </c>
      <c r="Q20" s="212"/>
      <c r="R20" s="212"/>
    </row>
    <row r="21" spans="1:18" s="162" customFormat="1" ht="20.100000000000001" customHeight="1" x14ac:dyDescent="0.25">
      <c r="A21" s="200"/>
      <c r="B21" s="201">
        <v>6</v>
      </c>
      <c r="C21" s="202" t="s">
        <v>97</v>
      </c>
      <c r="D21" s="203" t="s">
        <v>98</v>
      </c>
      <c r="E21" s="204">
        <v>28072</v>
      </c>
      <c r="F21" s="205">
        <f t="shared" si="0"/>
        <v>14726</v>
      </c>
      <c r="G21" s="206" t="s">
        <v>49</v>
      </c>
      <c r="H21" s="207" t="s">
        <v>59</v>
      </c>
      <c r="I21" s="207" t="s">
        <v>58</v>
      </c>
      <c r="J21" s="208">
        <v>1</v>
      </c>
      <c r="K21" s="209" t="s">
        <v>39</v>
      </c>
      <c r="L21" s="210"/>
      <c r="M21" s="211"/>
      <c r="N21" s="212"/>
      <c r="O21" s="212">
        <v>8.59</v>
      </c>
      <c r="P21" s="212">
        <v>5</v>
      </c>
      <c r="Q21" s="212"/>
      <c r="R21" s="212"/>
    </row>
    <row r="22" spans="1:18" s="162" customFormat="1" ht="20.100000000000001" customHeight="1" x14ac:dyDescent="0.25">
      <c r="A22" s="200"/>
      <c r="B22" s="201">
        <v>8</v>
      </c>
      <c r="C22" s="202" t="s">
        <v>139</v>
      </c>
      <c r="D22" s="203" t="s">
        <v>140</v>
      </c>
      <c r="E22" s="204">
        <v>34984</v>
      </c>
      <c r="F22" s="205">
        <f t="shared" si="0"/>
        <v>7814</v>
      </c>
      <c r="G22" s="206" t="s">
        <v>20</v>
      </c>
      <c r="H22" s="207" t="s">
        <v>59</v>
      </c>
      <c r="I22" s="207" t="s">
        <v>58</v>
      </c>
      <c r="J22" s="208">
        <v>1</v>
      </c>
      <c r="K22" s="209" t="s">
        <v>39</v>
      </c>
      <c r="L22" s="210"/>
      <c r="M22" s="211"/>
      <c r="N22" s="212"/>
      <c r="O22" s="212"/>
      <c r="P22" s="212">
        <v>2</v>
      </c>
      <c r="Q22" s="212"/>
      <c r="R22" s="212"/>
    </row>
    <row r="23" spans="1:18" s="162" customFormat="1" ht="20.100000000000001" customHeight="1" x14ac:dyDescent="0.25">
      <c r="A23" s="200"/>
      <c r="B23" s="201">
        <v>76</v>
      </c>
      <c r="C23" s="202" t="s">
        <v>108</v>
      </c>
      <c r="D23" s="203" t="s">
        <v>109</v>
      </c>
      <c r="E23" s="204">
        <v>27930</v>
      </c>
      <c r="F23" s="205">
        <f t="shared" si="0"/>
        <v>14868</v>
      </c>
      <c r="G23" s="206" t="s">
        <v>20</v>
      </c>
      <c r="H23" s="207" t="s">
        <v>110</v>
      </c>
      <c r="I23" s="207" t="s">
        <v>111</v>
      </c>
      <c r="J23" s="208">
        <v>1</v>
      </c>
      <c r="K23" s="209" t="s">
        <v>39</v>
      </c>
      <c r="L23" s="210"/>
      <c r="M23" s="211" t="s">
        <v>38</v>
      </c>
      <c r="N23" s="212"/>
      <c r="O23" s="212">
        <v>9.83</v>
      </c>
      <c r="P23" s="212">
        <v>4</v>
      </c>
      <c r="Q23" s="212"/>
      <c r="R23" s="212"/>
    </row>
  </sheetData>
  <mergeCells count="13">
    <mergeCell ref="M7:M8"/>
    <mergeCell ref="F6:G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U14"/>
  <sheetViews>
    <sheetView showZeros="0" workbookViewId="0">
      <selection activeCell="P22" sqref="P22"/>
    </sheetView>
  </sheetViews>
  <sheetFormatPr defaultColWidth="9.109375" defaultRowHeight="13.2" x14ac:dyDescent="0.25"/>
  <cols>
    <col min="1" max="1" width="3.109375" style="47" customWidth="1"/>
    <col min="2" max="2" width="3.109375" style="47" hidden="1" customWidth="1"/>
    <col min="3" max="4" width="3.109375" style="47" customWidth="1"/>
    <col min="5" max="5" width="4.5546875" style="47" hidden="1" customWidth="1"/>
    <col min="6" max="6" width="10.5546875" style="47" bestFit="1" customWidth="1"/>
    <col min="7" max="7" width="12.5546875" style="47" customWidth="1"/>
    <col min="8" max="8" width="9" style="183" customWidth="1"/>
    <col min="9" max="9" width="5" style="47" bestFit="1" customWidth="1"/>
    <col min="10" max="10" width="3.44140625" style="47" customWidth="1"/>
    <col min="11" max="11" width="7.6640625" style="47" bestFit="1" customWidth="1"/>
    <col min="12" max="12" width="7.6640625" style="47" customWidth="1"/>
    <col min="13" max="13" width="4.44140625" style="47" customWidth="1"/>
    <col min="14" max="14" width="4.6640625" style="47" hidden="1" customWidth="1"/>
    <col min="15" max="15" width="9.5546875" style="47" customWidth="1"/>
    <col min="16" max="16" width="7.88671875" style="47" customWidth="1"/>
    <col min="17" max="17" width="11.33203125" style="47" customWidth="1"/>
    <col min="18" max="18" width="9.5546875" style="47" hidden="1" customWidth="1"/>
    <col min="19" max="21" width="9.5546875" style="47" customWidth="1"/>
    <col min="22" max="16384" width="9.109375" style="47"/>
  </cols>
  <sheetData>
    <row r="1" spans="1:21" ht="20.25" customHeight="1" x14ac:dyDescent="0.35">
      <c r="A1" s="170" t="s">
        <v>0</v>
      </c>
      <c r="F1" s="71"/>
      <c r="G1" s="71"/>
      <c r="H1" s="171"/>
      <c r="I1" s="71"/>
      <c r="J1" s="71"/>
      <c r="K1" s="71"/>
      <c r="L1" s="71"/>
      <c r="M1" s="71"/>
      <c r="N1" s="71"/>
      <c r="O1" s="71"/>
      <c r="P1" s="71"/>
    </row>
    <row r="2" spans="1:21" ht="12.75" customHeight="1" x14ac:dyDescent="0.25">
      <c r="A2" s="172"/>
      <c r="F2" s="68" t="s">
        <v>1</v>
      </c>
      <c r="G2" s="67"/>
      <c r="H2" s="173"/>
      <c r="I2" s="67"/>
      <c r="J2" s="67"/>
      <c r="K2" s="67"/>
      <c r="L2" s="67"/>
      <c r="M2" s="67"/>
      <c r="N2" s="67"/>
      <c r="O2" s="67"/>
      <c r="P2" s="67"/>
    </row>
    <row r="3" spans="1:21" ht="12.75" customHeight="1" x14ac:dyDescent="0.25">
      <c r="E3" s="68"/>
      <c r="F3" s="67"/>
      <c r="G3" s="67"/>
      <c r="H3" s="173"/>
      <c r="I3" s="67"/>
      <c r="J3" s="67"/>
      <c r="K3" s="67"/>
      <c r="L3" s="67"/>
      <c r="M3" s="67"/>
      <c r="N3" s="67"/>
      <c r="O3" s="67"/>
      <c r="P3" s="67"/>
    </row>
    <row r="4" spans="1:21" ht="20.100000000000001" customHeight="1" x14ac:dyDescent="0.25">
      <c r="A4" s="48"/>
      <c r="B4" s="48"/>
      <c r="C4" s="48"/>
      <c r="D4" s="48"/>
      <c r="E4" s="48"/>
      <c r="F4" s="73" t="s">
        <v>204</v>
      </c>
      <c r="G4" s="48"/>
      <c r="H4" s="174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</row>
    <row r="5" spans="1:21" ht="2.1" customHeight="1" x14ac:dyDescent="0.25">
      <c r="A5" s="48"/>
      <c r="B5" s="48"/>
      <c r="C5" s="48"/>
      <c r="D5" s="48"/>
      <c r="E5" s="48"/>
      <c r="F5" s="48"/>
      <c r="G5" s="48"/>
      <c r="H5" s="174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</row>
    <row r="6" spans="1:21" ht="20.100000000000001" customHeight="1" x14ac:dyDescent="0.25">
      <c r="A6" s="75"/>
      <c r="B6" s="75"/>
      <c r="C6" s="75"/>
      <c r="D6" s="75"/>
      <c r="E6" s="48"/>
      <c r="F6" s="352"/>
      <c r="G6" s="353"/>
      <c r="H6" s="174"/>
      <c r="I6" s="48"/>
      <c r="J6" s="48"/>
      <c r="K6" s="48"/>
      <c r="L6" s="48"/>
      <c r="M6" s="48"/>
      <c r="N6" s="48"/>
      <c r="O6" s="64"/>
      <c r="P6" s="64"/>
      <c r="Q6" s="48"/>
      <c r="R6" s="48"/>
      <c r="S6" s="48"/>
      <c r="T6" s="48"/>
      <c r="U6" s="48"/>
    </row>
    <row r="7" spans="1:21" ht="20.100000000000001" customHeight="1" x14ac:dyDescent="0.25">
      <c r="A7" s="375" t="s">
        <v>3</v>
      </c>
      <c r="B7" s="376"/>
      <c r="C7" s="376"/>
      <c r="D7" s="377"/>
      <c r="E7" s="378" t="s">
        <v>4</v>
      </c>
      <c r="F7" s="380" t="s">
        <v>5</v>
      </c>
      <c r="G7" s="382" t="s">
        <v>6</v>
      </c>
      <c r="H7" s="373" t="s">
        <v>7</v>
      </c>
      <c r="I7" s="370" t="s">
        <v>8</v>
      </c>
      <c r="J7" s="370" t="s">
        <v>9</v>
      </c>
      <c r="K7" s="370" t="s">
        <v>10</v>
      </c>
      <c r="L7" s="372" t="s">
        <v>11</v>
      </c>
      <c r="M7" s="370" t="s">
        <v>12</v>
      </c>
      <c r="N7" s="373" t="s">
        <v>86</v>
      </c>
      <c r="O7" s="368" t="s">
        <v>188</v>
      </c>
      <c r="P7" s="369" t="s">
        <v>15</v>
      </c>
      <c r="Q7" s="310" t="s">
        <v>16</v>
      </c>
      <c r="R7" s="48"/>
      <c r="S7" s="48"/>
      <c r="T7" s="48"/>
      <c r="U7" s="48"/>
    </row>
    <row r="8" spans="1:21" ht="15" customHeight="1" x14ac:dyDescent="0.25">
      <c r="A8" s="77" t="s">
        <v>17</v>
      </c>
      <c r="B8" s="78" t="s">
        <v>89</v>
      </c>
      <c r="C8" s="175" t="s">
        <v>88</v>
      </c>
      <c r="D8" s="176" t="s">
        <v>89</v>
      </c>
      <c r="E8" s="379"/>
      <c r="F8" s="381"/>
      <c r="G8" s="383"/>
      <c r="H8" s="374"/>
      <c r="I8" s="371"/>
      <c r="J8" s="371"/>
      <c r="K8" s="371"/>
      <c r="L8" s="365"/>
      <c r="M8" s="371"/>
      <c r="N8" s="374"/>
      <c r="O8" s="368"/>
      <c r="P8" s="369"/>
      <c r="Q8" s="311"/>
      <c r="R8" s="48"/>
      <c r="S8" s="48"/>
      <c r="T8" s="48"/>
      <c r="U8" s="48"/>
    </row>
    <row r="9" spans="1:21" ht="20.100000000000001" customHeight="1" x14ac:dyDescent="0.25">
      <c r="A9" s="81">
        <v>1</v>
      </c>
      <c r="B9" s="77"/>
      <c r="C9" s="77"/>
      <c r="D9" s="77"/>
      <c r="E9" s="83">
        <v>67</v>
      </c>
      <c r="F9" s="84" t="s">
        <v>147</v>
      </c>
      <c r="G9" s="85" t="s">
        <v>148</v>
      </c>
      <c r="H9" s="177">
        <v>22772</v>
      </c>
      <c r="I9" s="96">
        <f t="shared" ref="I9:I14" si="0">IF(COUNT(H9)=0,"---",42798-H9)</f>
        <v>20026</v>
      </c>
      <c r="J9" s="87" t="s">
        <v>103</v>
      </c>
      <c r="K9" s="88" t="s">
        <v>65</v>
      </c>
      <c r="L9" s="88" t="s">
        <v>64</v>
      </c>
      <c r="M9" s="89">
        <v>0.95</v>
      </c>
      <c r="N9" s="178"/>
      <c r="O9" s="179">
        <v>1.0135416666666667E-3</v>
      </c>
      <c r="P9" s="180">
        <f t="shared" ref="P9:P14" si="1">O9*M9</f>
        <v>9.6286458333333337E-4</v>
      </c>
      <c r="Q9" s="97" t="s">
        <v>104</v>
      </c>
      <c r="R9" s="181">
        <v>9.5324074074074072E-4</v>
      </c>
      <c r="S9" s="48"/>
      <c r="T9" s="48"/>
      <c r="U9" s="48"/>
    </row>
    <row r="10" spans="1:21" ht="20.100000000000001" customHeight="1" x14ac:dyDescent="0.25">
      <c r="A10" s="81">
        <v>2</v>
      </c>
      <c r="B10" s="77"/>
      <c r="C10" s="182"/>
      <c r="D10" s="100">
        <v>1</v>
      </c>
      <c r="E10" s="83">
        <v>51</v>
      </c>
      <c r="F10" s="84" t="s">
        <v>149</v>
      </c>
      <c r="G10" s="85" t="s">
        <v>150</v>
      </c>
      <c r="H10" s="177">
        <v>37217</v>
      </c>
      <c r="I10" s="96">
        <f t="shared" si="0"/>
        <v>5581</v>
      </c>
      <c r="J10" s="87" t="s">
        <v>20</v>
      </c>
      <c r="K10" s="88" t="s">
        <v>48</v>
      </c>
      <c r="L10" s="88" t="s">
        <v>22</v>
      </c>
      <c r="M10" s="89">
        <v>1</v>
      </c>
      <c r="N10" s="178"/>
      <c r="O10" s="179">
        <v>1.0162037037037038E-3</v>
      </c>
      <c r="P10" s="180">
        <f t="shared" si="1"/>
        <v>1.0162037037037038E-3</v>
      </c>
      <c r="Q10" s="97" t="s">
        <v>125</v>
      </c>
      <c r="R10" s="181"/>
      <c r="S10" s="48"/>
      <c r="T10" s="48"/>
      <c r="U10" s="48"/>
    </row>
    <row r="11" spans="1:21" ht="20.100000000000001" customHeight="1" x14ac:dyDescent="0.25">
      <c r="A11" s="81">
        <v>3</v>
      </c>
      <c r="B11" s="77"/>
      <c r="C11" s="175">
        <v>1</v>
      </c>
      <c r="D11" s="77"/>
      <c r="E11" s="83">
        <v>62</v>
      </c>
      <c r="F11" s="84" t="s">
        <v>205</v>
      </c>
      <c r="G11" s="85" t="s">
        <v>206</v>
      </c>
      <c r="H11" s="177">
        <v>35598</v>
      </c>
      <c r="I11" s="96">
        <f t="shared" si="0"/>
        <v>7200</v>
      </c>
      <c r="J11" s="87" t="s">
        <v>49</v>
      </c>
      <c r="K11" s="88" t="s">
        <v>48</v>
      </c>
      <c r="L11" s="88" t="s">
        <v>22</v>
      </c>
      <c r="M11" s="89">
        <v>1</v>
      </c>
      <c r="N11" s="178"/>
      <c r="O11" s="179">
        <v>1.084837962962963E-3</v>
      </c>
      <c r="P11" s="180">
        <f t="shared" si="1"/>
        <v>1.084837962962963E-3</v>
      </c>
      <c r="Q11" s="97" t="s">
        <v>38</v>
      </c>
      <c r="R11" s="181">
        <v>1.0364583333333332E-3</v>
      </c>
      <c r="S11" s="48"/>
      <c r="T11" s="48"/>
      <c r="U11" s="48"/>
    </row>
    <row r="12" spans="1:21" ht="20.100000000000001" customHeight="1" x14ac:dyDescent="0.25">
      <c r="A12" s="81">
        <v>4</v>
      </c>
      <c r="B12" s="77"/>
      <c r="C12" s="77"/>
      <c r="D12" s="77"/>
      <c r="E12" s="83">
        <v>5</v>
      </c>
      <c r="F12" s="84" t="s">
        <v>152</v>
      </c>
      <c r="G12" s="85" t="s">
        <v>153</v>
      </c>
      <c r="H12" s="177">
        <v>33170</v>
      </c>
      <c r="I12" s="96">
        <f t="shared" si="0"/>
        <v>9628</v>
      </c>
      <c r="J12" s="87" t="s">
        <v>20</v>
      </c>
      <c r="K12" s="88" t="s">
        <v>59</v>
      </c>
      <c r="L12" s="88" t="s">
        <v>58</v>
      </c>
      <c r="M12" s="89">
        <v>1</v>
      </c>
      <c r="N12" s="178"/>
      <c r="O12" s="179">
        <v>1.0937499999999999E-3</v>
      </c>
      <c r="P12" s="180">
        <f t="shared" si="1"/>
        <v>1.0937499999999999E-3</v>
      </c>
      <c r="Q12" s="97"/>
      <c r="R12" s="181"/>
      <c r="S12" s="48"/>
      <c r="T12" s="48"/>
      <c r="U12" s="48"/>
    </row>
    <row r="13" spans="1:21" ht="20.100000000000001" customHeight="1" x14ac:dyDescent="0.25">
      <c r="A13" s="81">
        <v>5</v>
      </c>
      <c r="B13" s="77"/>
      <c r="C13" s="77"/>
      <c r="D13" s="77"/>
      <c r="E13" s="83">
        <v>25</v>
      </c>
      <c r="F13" s="84" t="s">
        <v>74</v>
      </c>
      <c r="G13" s="85" t="s">
        <v>73</v>
      </c>
      <c r="H13" s="177">
        <v>25412</v>
      </c>
      <c r="I13" s="96">
        <f t="shared" si="0"/>
        <v>17386</v>
      </c>
      <c r="J13" s="87" t="s">
        <v>72</v>
      </c>
      <c r="K13" s="88" t="s">
        <v>45</v>
      </c>
      <c r="L13" s="88" t="s">
        <v>44</v>
      </c>
      <c r="M13" s="89">
        <v>1</v>
      </c>
      <c r="N13" s="178"/>
      <c r="O13" s="179">
        <v>1.1491898148148149E-3</v>
      </c>
      <c r="P13" s="180">
        <f t="shared" si="1"/>
        <v>1.1491898148148149E-3</v>
      </c>
      <c r="Q13" s="97" t="s">
        <v>38</v>
      </c>
      <c r="R13" s="181">
        <v>1.1085648148148148E-3</v>
      </c>
      <c r="S13" s="48"/>
      <c r="T13" s="48"/>
      <c r="U13" s="48"/>
    </row>
    <row r="14" spans="1:21" ht="20.100000000000001" customHeight="1" x14ac:dyDescent="0.25">
      <c r="A14" s="81">
        <v>6</v>
      </c>
      <c r="B14" s="77"/>
      <c r="C14" s="77"/>
      <c r="D14" s="77"/>
      <c r="E14" s="83">
        <v>22</v>
      </c>
      <c r="F14" s="84" t="s">
        <v>156</v>
      </c>
      <c r="G14" s="85" t="s">
        <v>157</v>
      </c>
      <c r="H14" s="177">
        <v>22537</v>
      </c>
      <c r="I14" s="96">
        <f t="shared" si="0"/>
        <v>20261</v>
      </c>
      <c r="J14" s="87" t="s">
        <v>20</v>
      </c>
      <c r="K14" s="88" t="s">
        <v>45</v>
      </c>
      <c r="L14" s="88" t="s">
        <v>44</v>
      </c>
      <c r="M14" s="89">
        <v>1</v>
      </c>
      <c r="N14" s="178"/>
      <c r="O14" s="179">
        <v>1.6275462962962962E-3</v>
      </c>
      <c r="P14" s="180">
        <f t="shared" si="1"/>
        <v>1.6275462962962962E-3</v>
      </c>
      <c r="Q14" s="97" t="s">
        <v>38</v>
      </c>
      <c r="R14" s="181">
        <v>1.601388888888889E-3</v>
      </c>
      <c r="S14" s="48"/>
      <c r="T14" s="48"/>
      <c r="U14" s="48"/>
    </row>
  </sheetData>
  <sortState ref="A9:U14">
    <sortCondition ref="P9:P14"/>
  </sortState>
  <mergeCells count="15">
    <mergeCell ref="H7:H8"/>
    <mergeCell ref="F6:G6"/>
    <mergeCell ref="A7:D7"/>
    <mergeCell ref="E7:E8"/>
    <mergeCell ref="F7:F8"/>
    <mergeCell ref="G7:G8"/>
    <mergeCell ref="O7:O8"/>
    <mergeCell ref="P7:P8"/>
    <mergeCell ref="Q7:Q8"/>
    <mergeCell ref="I7:I8"/>
    <mergeCell ref="J7:J8"/>
    <mergeCell ref="K7:K8"/>
    <mergeCell ref="L7:L8"/>
    <mergeCell ref="M7:M8"/>
    <mergeCell ref="N7:N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showZeros="0" workbookViewId="0">
      <selection activeCell="A2" sqref="A2"/>
    </sheetView>
  </sheetViews>
  <sheetFormatPr defaultColWidth="9.109375" defaultRowHeight="13.2" x14ac:dyDescent="0.25"/>
  <cols>
    <col min="1" max="1" width="5.88671875" style="44" customWidth="1"/>
    <col min="2" max="2" width="4.5546875" style="44" hidden="1" customWidth="1"/>
    <col min="3" max="3" width="10.5546875" style="44" bestFit="1" customWidth="1"/>
    <col min="4" max="4" width="12.5546875" style="44" customWidth="1"/>
    <col min="5" max="5" width="9" style="169" customWidth="1"/>
    <col min="6" max="6" width="5" style="44" bestFit="1" customWidth="1"/>
    <col min="7" max="7" width="3.44140625" style="44" customWidth="1"/>
    <col min="8" max="8" width="7.6640625" style="44" bestFit="1" customWidth="1"/>
    <col min="9" max="9" width="7.6640625" style="44" customWidth="1"/>
    <col min="10" max="10" width="4.44140625" style="44" customWidth="1"/>
    <col min="11" max="11" width="5.109375" style="44" customWidth="1"/>
    <col min="12" max="12" width="9.5546875" style="44" customWidth="1"/>
    <col min="13" max="13" width="7.88671875" style="44" customWidth="1"/>
    <col min="14" max="14" width="7.6640625" style="44" customWidth="1"/>
    <col min="15" max="15" width="11.33203125" style="44" customWidth="1"/>
    <col min="16" max="20" width="9.5546875" style="44" customWidth="1"/>
    <col min="21" max="16384" width="9.109375" style="44"/>
  </cols>
  <sheetData>
    <row r="1" spans="1:20" ht="20.25" customHeight="1" x14ac:dyDescent="0.35">
      <c r="A1" s="1" t="s">
        <v>0</v>
      </c>
      <c r="C1" s="3"/>
      <c r="D1" s="3"/>
      <c r="E1" s="188"/>
      <c r="F1" s="3"/>
      <c r="G1" s="3"/>
      <c r="H1" s="3"/>
      <c r="I1" s="3"/>
      <c r="J1" s="3"/>
      <c r="K1" s="3"/>
      <c r="L1" s="3"/>
      <c r="M1" s="3"/>
      <c r="N1" s="3"/>
    </row>
    <row r="2" spans="1:20" ht="12.75" customHeight="1" x14ac:dyDescent="0.25">
      <c r="C2" s="4" t="s">
        <v>215</v>
      </c>
      <c r="D2" s="45"/>
      <c r="E2" s="163"/>
      <c r="F2" s="45"/>
      <c r="G2" s="45"/>
      <c r="H2" s="45"/>
      <c r="I2" s="45"/>
      <c r="J2" s="45"/>
      <c r="K2" s="45"/>
      <c r="L2" s="45"/>
      <c r="M2" s="45"/>
      <c r="N2" s="45"/>
    </row>
    <row r="3" spans="1:20" ht="12.75" customHeight="1" x14ac:dyDescent="0.25">
      <c r="B3" s="4"/>
      <c r="C3" s="45"/>
      <c r="D3" s="45"/>
      <c r="E3" s="163"/>
      <c r="F3" s="45"/>
      <c r="G3" s="45"/>
      <c r="H3" s="45"/>
      <c r="I3" s="45"/>
      <c r="J3" s="45"/>
      <c r="K3" s="45"/>
      <c r="L3" s="45"/>
      <c r="M3" s="45"/>
      <c r="N3" s="45"/>
    </row>
    <row r="4" spans="1:20" ht="20.100000000000001" customHeight="1" x14ac:dyDescent="0.25">
      <c r="A4" s="148"/>
      <c r="B4" s="148"/>
      <c r="C4" s="8" t="s">
        <v>246</v>
      </c>
      <c r="D4" s="148"/>
      <c r="E4" s="164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</row>
    <row r="5" spans="1:20" ht="2.1" customHeight="1" x14ac:dyDescent="0.25">
      <c r="A5" s="148"/>
      <c r="B5" s="148"/>
      <c r="C5" s="148"/>
      <c r="D5" s="148"/>
      <c r="E5" s="164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</row>
    <row r="6" spans="1:20" ht="20.100000000000001" customHeight="1" x14ac:dyDescent="0.25">
      <c r="A6" s="9"/>
      <c r="B6" s="148"/>
      <c r="C6" s="148"/>
      <c r="D6" s="7"/>
      <c r="E6" s="164"/>
      <c r="F6" s="148"/>
      <c r="G6" s="148"/>
      <c r="H6" s="148"/>
      <c r="I6" s="148"/>
      <c r="J6" s="148"/>
      <c r="K6" s="148"/>
      <c r="L6" s="151"/>
      <c r="M6" s="151"/>
      <c r="N6" s="151"/>
      <c r="O6" s="148"/>
      <c r="P6" s="148"/>
      <c r="Q6" s="148"/>
      <c r="R6" s="148"/>
      <c r="S6" s="148"/>
      <c r="T6" s="148"/>
    </row>
    <row r="7" spans="1:20" ht="20.100000000000001" customHeight="1" x14ac:dyDescent="0.25">
      <c r="A7" s="12" t="s">
        <v>3</v>
      </c>
      <c r="B7" s="354" t="s">
        <v>4</v>
      </c>
      <c r="C7" s="356" t="s">
        <v>5</v>
      </c>
      <c r="D7" s="358" t="s">
        <v>6</v>
      </c>
      <c r="E7" s="360" t="s">
        <v>7</v>
      </c>
      <c r="F7" s="362" t="s">
        <v>8</v>
      </c>
      <c r="G7" s="362" t="s">
        <v>9</v>
      </c>
      <c r="H7" s="362" t="s">
        <v>10</v>
      </c>
      <c r="I7" s="364" t="s">
        <v>11</v>
      </c>
      <c r="J7" s="362" t="s">
        <v>12</v>
      </c>
      <c r="K7" s="360" t="s">
        <v>86</v>
      </c>
      <c r="L7" s="385" t="s">
        <v>188</v>
      </c>
      <c r="M7" s="384" t="s">
        <v>15</v>
      </c>
      <c r="N7" s="384" t="s">
        <v>87</v>
      </c>
      <c r="O7" s="351" t="s">
        <v>16</v>
      </c>
      <c r="P7" s="148"/>
      <c r="Q7" s="148"/>
      <c r="R7" s="148"/>
      <c r="S7" s="148"/>
      <c r="T7" s="148"/>
    </row>
    <row r="8" spans="1:20" s="162" customFormat="1" ht="15" customHeight="1" x14ac:dyDescent="0.25">
      <c r="A8" s="15" t="s">
        <v>90</v>
      </c>
      <c r="B8" s="355"/>
      <c r="C8" s="357"/>
      <c r="D8" s="359"/>
      <c r="E8" s="361"/>
      <c r="F8" s="363"/>
      <c r="G8" s="363"/>
      <c r="H8" s="363"/>
      <c r="I8" s="365"/>
      <c r="J8" s="363"/>
      <c r="K8" s="361"/>
      <c r="L8" s="385"/>
      <c r="M8" s="384"/>
      <c r="N8" s="384"/>
      <c r="O8" s="311"/>
      <c r="P8" s="212"/>
      <c r="Q8" s="212"/>
      <c r="R8" s="212"/>
      <c r="S8" s="212"/>
      <c r="T8" s="212"/>
    </row>
    <row r="9" spans="1:20" ht="20.100000000000001" customHeight="1" x14ac:dyDescent="0.25">
      <c r="A9" s="152">
        <v>1</v>
      </c>
      <c r="B9" s="15">
        <v>67</v>
      </c>
      <c r="C9" s="202" t="s">
        <v>147</v>
      </c>
      <c r="D9" s="203" t="s">
        <v>148</v>
      </c>
      <c r="E9" s="18">
        <v>22772</v>
      </c>
      <c r="F9" s="19">
        <f>IF(COUNT(E9)=0,"---",42798-E9)</f>
        <v>20026</v>
      </c>
      <c r="G9" s="156" t="s">
        <v>103</v>
      </c>
      <c r="H9" s="20" t="s">
        <v>65</v>
      </c>
      <c r="I9" s="20" t="s">
        <v>64</v>
      </c>
      <c r="J9" s="21">
        <v>0.95</v>
      </c>
      <c r="K9" s="157">
        <v>0.78810000000000002</v>
      </c>
      <c r="L9" s="158">
        <v>1.0605324074074074E-3</v>
      </c>
      <c r="M9" s="159">
        <f t="shared" ref="M9:N11" si="0">L9*J9</f>
        <v>1.007505787037037E-3</v>
      </c>
      <c r="N9" s="159">
        <f t="shared" si="0"/>
        <v>7.9401531076388893E-4</v>
      </c>
      <c r="O9" s="160" t="s">
        <v>104</v>
      </c>
      <c r="P9" s="148"/>
      <c r="Q9" s="148"/>
      <c r="R9" s="148"/>
      <c r="S9" s="148"/>
      <c r="T9" s="148"/>
    </row>
    <row r="10" spans="1:20" ht="20.100000000000001" customHeight="1" x14ac:dyDescent="0.25">
      <c r="A10" s="152">
        <v>2</v>
      </c>
      <c r="B10" s="15">
        <v>25</v>
      </c>
      <c r="C10" s="202" t="s">
        <v>74</v>
      </c>
      <c r="D10" s="203" t="s">
        <v>73</v>
      </c>
      <c r="E10" s="18">
        <v>25412</v>
      </c>
      <c r="F10" s="19">
        <f>IF(COUNT(E10)=0,"---",42798-E10)</f>
        <v>17386</v>
      </c>
      <c r="G10" s="156" t="s">
        <v>72</v>
      </c>
      <c r="H10" s="20" t="s">
        <v>45</v>
      </c>
      <c r="I10" s="20" t="s">
        <v>44</v>
      </c>
      <c r="J10" s="21">
        <v>1</v>
      </c>
      <c r="K10" s="157">
        <v>0.84350000000000003</v>
      </c>
      <c r="L10" s="158">
        <v>1.246412037037037E-3</v>
      </c>
      <c r="M10" s="159">
        <f t="shared" si="0"/>
        <v>1.246412037037037E-3</v>
      </c>
      <c r="N10" s="159">
        <f t="shared" si="0"/>
        <v>1.0513485532407407E-3</v>
      </c>
      <c r="O10" s="160" t="s">
        <v>38</v>
      </c>
      <c r="P10" s="148"/>
      <c r="Q10" s="148"/>
      <c r="R10" s="148"/>
      <c r="S10" s="148"/>
      <c r="T10" s="148"/>
    </row>
    <row r="11" spans="1:20" ht="20.100000000000001" customHeight="1" x14ac:dyDescent="0.25">
      <c r="A11" s="152">
        <v>3</v>
      </c>
      <c r="B11" s="15">
        <v>22</v>
      </c>
      <c r="C11" s="202" t="s">
        <v>156</v>
      </c>
      <c r="D11" s="203" t="s">
        <v>157</v>
      </c>
      <c r="E11" s="18">
        <v>22537</v>
      </c>
      <c r="F11" s="19">
        <f>IF(COUNT(E11)=0,"---",42798-E11)</f>
        <v>20261</v>
      </c>
      <c r="G11" s="156" t="s">
        <v>20</v>
      </c>
      <c r="H11" s="20" t="s">
        <v>45</v>
      </c>
      <c r="I11" s="20" t="s">
        <v>44</v>
      </c>
      <c r="J11" s="21">
        <v>1</v>
      </c>
      <c r="K11" s="157">
        <v>0.78049999999999997</v>
      </c>
      <c r="L11" s="158">
        <v>1.6945601851851852E-3</v>
      </c>
      <c r="M11" s="159">
        <f t="shared" si="0"/>
        <v>1.6945601851851852E-3</v>
      </c>
      <c r="N11" s="159">
        <f t="shared" si="0"/>
        <v>1.322604224537037E-3</v>
      </c>
      <c r="O11" s="160" t="s">
        <v>38</v>
      </c>
      <c r="P11" s="148"/>
      <c r="Q11" s="148"/>
      <c r="R11" s="148"/>
      <c r="S11" s="148"/>
      <c r="T11" s="148"/>
    </row>
  </sheetData>
  <mergeCells count="14">
    <mergeCell ref="N7:N8"/>
    <mergeCell ref="O7:O8"/>
    <mergeCell ref="I7:I8"/>
    <mergeCell ref="G7:G8"/>
    <mergeCell ref="H7:H8"/>
    <mergeCell ref="J7:J8"/>
    <mergeCell ref="K7:K8"/>
    <mergeCell ref="L7:L8"/>
    <mergeCell ref="M7:M8"/>
    <mergeCell ref="F7:F8"/>
    <mergeCell ref="B7:B8"/>
    <mergeCell ref="C7:C8"/>
    <mergeCell ref="D7:D8"/>
    <mergeCell ref="E7:E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O20"/>
  <sheetViews>
    <sheetView showZeros="0" workbookViewId="0">
      <selection activeCell="A3" sqref="A3"/>
    </sheetView>
  </sheetViews>
  <sheetFormatPr defaultColWidth="9.109375" defaultRowHeight="13.2" x14ac:dyDescent="0.25"/>
  <cols>
    <col min="1" max="3" width="3.109375" style="47" customWidth="1"/>
    <col min="4" max="4" width="4.5546875" style="47" hidden="1" customWidth="1"/>
    <col min="5" max="5" width="10.5546875" style="47" bestFit="1" customWidth="1"/>
    <col min="6" max="6" width="12.5546875" style="47" customWidth="1"/>
    <col min="7" max="7" width="9" style="47" customWidth="1"/>
    <col min="8" max="8" width="5" style="47" bestFit="1" customWidth="1"/>
    <col min="9" max="9" width="3.44140625" style="47" customWidth="1"/>
    <col min="10" max="10" width="7.6640625" style="47" bestFit="1" customWidth="1"/>
    <col min="11" max="11" width="7.6640625" style="47" customWidth="1"/>
    <col min="12" max="12" width="4.44140625" style="47" customWidth="1"/>
    <col min="13" max="13" width="9.5546875" style="47" customWidth="1"/>
    <col min="14" max="14" width="7.88671875" style="47" customWidth="1"/>
    <col min="15" max="15" width="7.6640625" style="47" hidden="1" customWidth="1"/>
    <col min="16" max="16" width="12.44140625" style="47" customWidth="1"/>
    <col min="17" max="17" width="0" style="98" hidden="1" customWidth="1"/>
    <col min="18" max="18" width="0" style="72" hidden="1" customWidth="1"/>
    <col min="19" max="197" width="9.109375" style="72"/>
    <col min="198" max="16384" width="9.109375" style="47"/>
  </cols>
  <sheetData>
    <row r="1" spans="1:197" ht="20.25" customHeight="1" x14ac:dyDescent="0.35">
      <c r="A1" s="170" t="s">
        <v>0</v>
      </c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97" ht="12.75" customHeight="1" x14ac:dyDescent="0.25">
      <c r="A2" s="172"/>
      <c r="E2" s="68" t="s">
        <v>1</v>
      </c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97" ht="12.75" customHeight="1" x14ac:dyDescent="0.25">
      <c r="D3" s="68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97" ht="20.100000000000001" customHeight="1" x14ac:dyDescent="0.25">
      <c r="A4" s="48"/>
      <c r="B4" s="48"/>
      <c r="C4" s="48"/>
      <c r="D4" s="48"/>
      <c r="E4" s="73" t="s">
        <v>214</v>
      </c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7" ht="2.1" customHeight="1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97" ht="20.100000000000001" customHeight="1" x14ac:dyDescent="0.25">
      <c r="A6" s="75"/>
      <c r="B6" s="75"/>
      <c r="C6" s="75"/>
      <c r="D6" s="48"/>
      <c r="E6" s="352"/>
      <c r="F6" s="353"/>
      <c r="G6" s="48"/>
      <c r="H6" s="48"/>
      <c r="I6" s="48"/>
      <c r="J6" s="48"/>
      <c r="K6" s="48"/>
      <c r="L6" s="48"/>
      <c r="M6" s="64"/>
      <c r="N6" s="64"/>
      <c r="O6" s="64"/>
      <c r="P6" s="48"/>
    </row>
    <row r="7" spans="1:197" ht="20.100000000000001" customHeight="1" x14ac:dyDescent="0.25">
      <c r="A7" s="339" t="s">
        <v>3</v>
      </c>
      <c r="B7" s="340"/>
      <c r="C7" s="340"/>
      <c r="D7" s="378" t="s">
        <v>4</v>
      </c>
      <c r="E7" s="380" t="s">
        <v>5</v>
      </c>
      <c r="F7" s="382" t="s">
        <v>6</v>
      </c>
      <c r="G7" s="373" t="s">
        <v>7</v>
      </c>
      <c r="H7" s="370" t="s">
        <v>8</v>
      </c>
      <c r="I7" s="370" t="s">
        <v>9</v>
      </c>
      <c r="J7" s="370" t="s">
        <v>10</v>
      </c>
      <c r="K7" s="372" t="s">
        <v>11</v>
      </c>
      <c r="L7" s="370" t="s">
        <v>12</v>
      </c>
      <c r="M7" s="368" t="s">
        <v>188</v>
      </c>
      <c r="N7" s="369" t="s">
        <v>15</v>
      </c>
      <c r="O7" s="369" t="s">
        <v>87</v>
      </c>
      <c r="P7" s="310" t="s">
        <v>16</v>
      </c>
    </row>
    <row r="8" spans="1:197" ht="15" customHeight="1" x14ac:dyDescent="0.25">
      <c r="A8" s="77" t="s">
        <v>17</v>
      </c>
      <c r="B8" s="78" t="s">
        <v>88</v>
      </c>
      <c r="C8" s="185" t="s">
        <v>89</v>
      </c>
      <c r="D8" s="379"/>
      <c r="E8" s="381"/>
      <c r="F8" s="383"/>
      <c r="G8" s="374"/>
      <c r="H8" s="371"/>
      <c r="I8" s="371"/>
      <c r="J8" s="371"/>
      <c r="K8" s="365"/>
      <c r="L8" s="371"/>
      <c r="M8" s="368"/>
      <c r="N8" s="369"/>
      <c r="O8" s="369"/>
      <c r="P8" s="311"/>
    </row>
    <row r="9" spans="1:197" s="93" customFormat="1" ht="20.100000000000001" customHeight="1" x14ac:dyDescent="0.25">
      <c r="A9" s="94">
        <v>1</v>
      </c>
      <c r="B9" s="78">
        <v>1</v>
      </c>
      <c r="C9" s="82"/>
      <c r="D9" s="83">
        <v>71</v>
      </c>
      <c r="E9" s="84" t="s">
        <v>94</v>
      </c>
      <c r="F9" s="85" t="s">
        <v>95</v>
      </c>
      <c r="G9" s="95">
        <v>36058</v>
      </c>
      <c r="H9" s="96">
        <f t="shared" ref="H9:H19" si="0">IF(COUNT(G9)=0,"---",42798-G9)</f>
        <v>6740</v>
      </c>
      <c r="I9" s="87" t="s">
        <v>49</v>
      </c>
      <c r="J9" s="88" t="s">
        <v>29</v>
      </c>
      <c r="K9" s="88" t="s">
        <v>30</v>
      </c>
      <c r="L9" s="89">
        <v>1</v>
      </c>
      <c r="M9" s="179">
        <v>6.9768518518518519E-4</v>
      </c>
      <c r="N9" s="184">
        <f t="shared" ref="N9:N19" si="1">L9*M9</f>
        <v>6.9768518518518519E-4</v>
      </c>
      <c r="O9" s="180"/>
      <c r="P9" s="97" t="s">
        <v>96</v>
      </c>
      <c r="Q9" s="98">
        <v>7.5231481481481471E-4</v>
      </c>
      <c r="R9" s="72">
        <v>1</v>
      </c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</row>
    <row r="10" spans="1:197" s="93" customFormat="1" ht="20.100000000000001" customHeight="1" x14ac:dyDescent="0.25">
      <c r="A10" s="94">
        <v>2</v>
      </c>
      <c r="B10" s="82"/>
      <c r="C10" s="82"/>
      <c r="D10" s="83">
        <v>53</v>
      </c>
      <c r="E10" s="84" t="s">
        <v>196</v>
      </c>
      <c r="F10" s="85" t="s">
        <v>197</v>
      </c>
      <c r="G10" s="95">
        <v>35195</v>
      </c>
      <c r="H10" s="96">
        <f t="shared" si="0"/>
        <v>7603</v>
      </c>
      <c r="I10" s="87" t="s">
        <v>20</v>
      </c>
      <c r="J10" s="88" t="s">
        <v>48</v>
      </c>
      <c r="K10" s="88" t="s">
        <v>22</v>
      </c>
      <c r="L10" s="89">
        <v>1</v>
      </c>
      <c r="M10" s="179">
        <v>6.9861111111111111E-4</v>
      </c>
      <c r="N10" s="184">
        <f t="shared" si="1"/>
        <v>6.9861111111111111E-4</v>
      </c>
      <c r="O10" s="180"/>
      <c r="P10" s="97" t="s">
        <v>198</v>
      </c>
      <c r="Q10" s="98">
        <v>6.7916666666666657E-4</v>
      </c>
      <c r="R10" s="72">
        <v>1</v>
      </c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</row>
    <row r="11" spans="1:197" s="93" customFormat="1" ht="20.100000000000001" customHeight="1" x14ac:dyDescent="0.25">
      <c r="A11" s="94">
        <v>3</v>
      </c>
      <c r="B11" s="82"/>
      <c r="C11" s="82"/>
      <c r="D11" s="83">
        <v>39</v>
      </c>
      <c r="E11" s="84" t="s">
        <v>213</v>
      </c>
      <c r="F11" s="85" t="s">
        <v>212</v>
      </c>
      <c r="G11" s="95">
        <v>35293</v>
      </c>
      <c r="H11" s="96">
        <f t="shared" si="0"/>
        <v>7505</v>
      </c>
      <c r="I11" s="87" t="s">
        <v>20</v>
      </c>
      <c r="J11" s="88" t="s">
        <v>55</v>
      </c>
      <c r="K11" s="88" t="s">
        <v>30</v>
      </c>
      <c r="L11" s="89">
        <v>1</v>
      </c>
      <c r="M11" s="179">
        <v>9.7083333333333321E-4</v>
      </c>
      <c r="N11" s="184">
        <f t="shared" si="1"/>
        <v>9.7083333333333321E-4</v>
      </c>
      <c r="O11" s="180"/>
      <c r="P11" s="97"/>
      <c r="Q11" s="98">
        <v>8.9502314814814815E-4</v>
      </c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</row>
    <row r="12" spans="1:197" s="93" customFormat="1" ht="20.100000000000001" customHeight="1" x14ac:dyDescent="0.25">
      <c r="A12" s="94">
        <v>4</v>
      </c>
      <c r="B12" s="82"/>
      <c r="C12" s="82"/>
      <c r="D12" s="83">
        <v>60</v>
      </c>
      <c r="E12" s="84" t="s">
        <v>141</v>
      </c>
      <c r="F12" s="85" t="s">
        <v>211</v>
      </c>
      <c r="G12" s="95">
        <v>35241</v>
      </c>
      <c r="H12" s="96">
        <f t="shared" si="0"/>
        <v>7557</v>
      </c>
      <c r="I12" s="87" t="s">
        <v>20</v>
      </c>
      <c r="J12" s="88" t="s">
        <v>48</v>
      </c>
      <c r="K12" s="88" t="s">
        <v>22</v>
      </c>
      <c r="L12" s="89">
        <v>1</v>
      </c>
      <c r="M12" s="179">
        <v>1.005787037037037E-3</v>
      </c>
      <c r="N12" s="184">
        <f t="shared" si="1"/>
        <v>1.005787037037037E-3</v>
      </c>
      <c r="O12" s="180"/>
      <c r="P12" s="97" t="s">
        <v>38</v>
      </c>
      <c r="Q12" s="98">
        <v>9.2511574074074078E-4</v>
      </c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</row>
    <row r="13" spans="1:197" s="93" customFormat="1" ht="20.100000000000001" customHeight="1" x14ac:dyDescent="0.25">
      <c r="A13" s="94">
        <v>5</v>
      </c>
      <c r="B13" s="82"/>
      <c r="C13" s="82"/>
      <c r="D13" s="83">
        <v>76</v>
      </c>
      <c r="E13" s="84" t="s">
        <v>108</v>
      </c>
      <c r="F13" s="85" t="s">
        <v>109</v>
      </c>
      <c r="G13" s="95">
        <v>27930</v>
      </c>
      <c r="H13" s="96">
        <f t="shared" si="0"/>
        <v>14868</v>
      </c>
      <c r="I13" s="87" t="s">
        <v>20</v>
      </c>
      <c r="J13" s="88" t="s">
        <v>110</v>
      </c>
      <c r="K13" s="88" t="s">
        <v>111</v>
      </c>
      <c r="L13" s="89">
        <v>1</v>
      </c>
      <c r="M13" s="179">
        <v>1.0269675925925926E-3</v>
      </c>
      <c r="N13" s="184">
        <f t="shared" si="1"/>
        <v>1.0269675925925926E-3</v>
      </c>
      <c r="O13" s="180"/>
      <c r="P13" s="97" t="s">
        <v>38</v>
      </c>
      <c r="Q13" s="98">
        <v>1.0300925925925926E-3</v>
      </c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</row>
    <row r="14" spans="1:197" s="93" customFormat="1" ht="20.100000000000001" customHeight="1" x14ac:dyDescent="0.25">
      <c r="A14" s="94">
        <v>6</v>
      </c>
      <c r="B14" s="78">
        <v>2</v>
      </c>
      <c r="C14" s="82"/>
      <c r="D14" s="83">
        <v>58</v>
      </c>
      <c r="E14" s="84" t="s">
        <v>123</v>
      </c>
      <c r="F14" s="85" t="s">
        <v>124</v>
      </c>
      <c r="G14" s="95">
        <v>36495</v>
      </c>
      <c r="H14" s="96">
        <f t="shared" si="0"/>
        <v>6303</v>
      </c>
      <c r="I14" s="87" t="s">
        <v>103</v>
      </c>
      <c r="J14" s="88" t="s">
        <v>48</v>
      </c>
      <c r="K14" s="88" t="s">
        <v>22</v>
      </c>
      <c r="L14" s="89">
        <v>0.95</v>
      </c>
      <c r="M14" s="179">
        <v>1.1064814814814815E-3</v>
      </c>
      <c r="N14" s="184">
        <f t="shared" si="1"/>
        <v>1.0511574074074073E-3</v>
      </c>
      <c r="O14" s="180"/>
      <c r="P14" s="97" t="s">
        <v>125</v>
      </c>
      <c r="Q14" s="98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</row>
    <row r="15" spans="1:197" s="93" customFormat="1" ht="20.100000000000001" customHeight="1" x14ac:dyDescent="0.25">
      <c r="A15" s="94">
        <v>7</v>
      </c>
      <c r="B15" s="82"/>
      <c r="C15" s="82"/>
      <c r="D15" s="83">
        <v>34</v>
      </c>
      <c r="E15" s="84" t="s">
        <v>210</v>
      </c>
      <c r="F15" s="85" t="s">
        <v>209</v>
      </c>
      <c r="G15" s="95">
        <v>30078</v>
      </c>
      <c r="H15" s="96">
        <f t="shared" si="0"/>
        <v>12720</v>
      </c>
      <c r="I15" s="87" t="s">
        <v>20</v>
      </c>
      <c r="J15" s="88" t="s">
        <v>55</v>
      </c>
      <c r="K15" s="88" t="s">
        <v>30</v>
      </c>
      <c r="L15" s="89">
        <v>1</v>
      </c>
      <c r="M15" s="179">
        <v>1.1168981481481483E-3</v>
      </c>
      <c r="N15" s="184">
        <f t="shared" si="1"/>
        <v>1.1168981481481483E-3</v>
      </c>
      <c r="O15" s="180"/>
      <c r="P15" s="97"/>
      <c r="Q15" s="98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</row>
    <row r="16" spans="1:197" s="93" customFormat="1" ht="20.100000000000001" customHeight="1" x14ac:dyDescent="0.25">
      <c r="A16" s="94">
        <v>8</v>
      </c>
      <c r="B16" s="78">
        <v>3</v>
      </c>
      <c r="C16" s="82"/>
      <c r="D16" s="83">
        <v>55</v>
      </c>
      <c r="E16" s="84" t="s">
        <v>208</v>
      </c>
      <c r="F16" s="85" t="s">
        <v>207</v>
      </c>
      <c r="G16" s="95">
        <v>36865</v>
      </c>
      <c r="H16" s="96">
        <f t="shared" si="0"/>
        <v>5933</v>
      </c>
      <c r="I16" s="87" t="s">
        <v>20</v>
      </c>
      <c r="J16" s="88" t="s">
        <v>48</v>
      </c>
      <c r="K16" s="88" t="s">
        <v>22</v>
      </c>
      <c r="L16" s="89">
        <v>1</v>
      </c>
      <c r="M16" s="179">
        <v>1.1263888888888888E-3</v>
      </c>
      <c r="N16" s="184">
        <f t="shared" si="1"/>
        <v>1.1263888888888888E-3</v>
      </c>
      <c r="O16" s="180"/>
      <c r="P16" s="97" t="s">
        <v>125</v>
      </c>
      <c r="Q16" s="98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</row>
    <row r="17" spans="1:197" s="93" customFormat="1" ht="20.100000000000001" customHeight="1" x14ac:dyDescent="0.25">
      <c r="A17" s="94">
        <v>9</v>
      </c>
      <c r="B17" s="78">
        <v>4</v>
      </c>
      <c r="C17" s="82"/>
      <c r="D17" s="83">
        <v>59</v>
      </c>
      <c r="E17" s="84" t="s">
        <v>126</v>
      </c>
      <c r="F17" s="85" t="s">
        <v>124</v>
      </c>
      <c r="G17" s="95">
        <v>36495</v>
      </c>
      <c r="H17" s="96">
        <f t="shared" si="0"/>
        <v>6303</v>
      </c>
      <c r="I17" s="87" t="s">
        <v>103</v>
      </c>
      <c r="J17" s="88" t="s">
        <v>48</v>
      </c>
      <c r="K17" s="88" t="s">
        <v>22</v>
      </c>
      <c r="L17" s="89">
        <v>0.95</v>
      </c>
      <c r="M17" s="179">
        <v>1.2297453703703704E-3</v>
      </c>
      <c r="N17" s="184">
        <f t="shared" si="1"/>
        <v>1.1682581018518517E-3</v>
      </c>
      <c r="O17" s="180"/>
      <c r="P17" s="97" t="s">
        <v>125</v>
      </c>
      <c r="Q17" s="98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</row>
    <row r="18" spans="1:197" s="93" customFormat="1" ht="20.100000000000001" customHeight="1" x14ac:dyDescent="0.25">
      <c r="A18" s="94">
        <v>10</v>
      </c>
      <c r="B18" s="99"/>
      <c r="C18" s="100">
        <v>1</v>
      </c>
      <c r="D18" s="83">
        <v>63</v>
      </c>
      <c r="E18" s="84" t="s">
        <v>127</v>
      </c>
      <c r="F18" s="85" t="s">
        <v>128</v>
      </c>
      <c r="G18" s="95">
        <v>37236</v>
      </c>
      <c r="H18" s="96">
        <f t="shared" si="0"/>
        <v>5562</v>
      </c>
      <c r="I18" s="87" t="s">
        <v>103</v>
      </c>
      <c r="J18" s="88" t="s">
        <v>48</v>
      </c>
      <c r="K18" s="88" t="s">
        <v>22</v>
      </c>
      <c r="L18" s="89">
        <v>0.95</v>
      </c>
      <c r="M18" s="179">
        <v>1.2725694444444444E-3</v>
      </c>
      <c r="N18" s="184">
        <f t="shared" si="1"/>
        <v>1.2089409722222221E-3</v>
      </c>
      <c r="O18" s="180"/>
      <c r="P18" s="97" t="s">
        <v>125</v>
      </c>
      <c r="Q18" s="98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</row>
    <row r="19" spans="1:197" s="93" customFormat="1" ht="20.100000000000001" customHeight="1" x14ac:dyDescent="0.25">
      <c r="A19" s="94">
        <v>11</v>
      </c>
      <c r="B19" s="82"/>
      <c r="C19" s="100">
        <v>2</v>
      </c>
      <c r="D19" s="83">
        <v>61</v>
      </c>
      <c r="E19" s="84" t="s">
        <v>131</v>
      </c>
      <c r="F19" s="85" t="s">
        <v>132</v>
      </c>
      <c r="G19" s="95">
        <v>37802</v>
      </c>
      <c r="H19" s="96">
        <f t="shared" si="0"/>
        <v>4996</v>
      </c>
      <c r="I19" s="87" t="s">
        <v>20</v>
      </c>
      <c r="J19" s="88" t="s">
        <v>48</v>
      </c>
      <c r="K19" s="88" t="s">
        <v>22</v>
      </c>
      <c r="L19" s="89">
        <v>1</v>
      </c>
      <c r="M19" s="179">
        <v>1.4787037037037036E-3</v>
      </c>
      <c r="N19" s="184">
        <f t="shared" si="1"/>
        <v>1.4787037037037036E-3</v>
      </c>
      <c r="O19" s="180"/>
      <c r="P19" s="97" t="s">
        <v>125</v>
      </c>
      <c r="Q19" s="98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</row>
    <row r="20" spans="1:197" s="93" customFormat="1" ht="20.100000000000001" customHeight="1" x14ac:dyDescent="0.25">
      <c r="A20" s="94"/>
      <c r="B20" s="82"/>
      <c r="C20" s="82"/>
      <c r="D20" s="83">
        <v>68</v>
      </c>
      <c r="E20" s="84" t="s">
        <v>202</v>
      </c>
      <c r="F20" s="85" t="s">
        <v>203</v>
      </c>
      <c r="G20" s="95">
        <v>24406</v>
      </c>
      <c r="H20" s="96">
        <f t="shared" ref="H20" si="2">IF(COUNT(G20)=0,"---",42798-G20)</f>
        <v>18392</v>
      </c>
      <c r="I20" s="87" t="s">
        <v>20</v>
      </c>
      <c r="J20" s="88" t="s">
        <v>65</v>
      </c>
      <c r="K20" s="88" t="s">
        <v>64</v>
      </c>
      <c r="L20" s="89">
        <v>1</v>
      </c>
      <c r="M20" s="179" t="s">
        <v>39</v>
      </c>
      <c r="N20" s="184"/>
      <c r="O20" s="180"/>
      <c r="P20" s="97" t="s">
        <v>104</v>
      </c>
      <c r="Q20" s="98">
        <v>7.8645833333333335E-4</v>
      </c>
      <c r="R20" s="72">
        <v>1</v>
      </c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</row>
  </sheetData>
  <sortState ref="A9:GO19">
    <sortCondition ref="N9:N19"/>
  </sortState>
  <mergeCells count="15">
    <mergeCell ref="A7:C7"/>
    <mergeCell ref="D7:D8"/>
    <mergeCell ref="E7:E8"/>
    <mergeCell ref="F7:F8"/>
    <mergeCell ref="G7:G8"/>
    <mergeCell ref="E6:F6"/>
    <mergeCell ref="P7:P8"/>
    <mergeCell ref="I7:I8"/>
    <mergeCell ref="J7:J8"/>
    <mergeCell ref="L7:L8"/>
    <mergeCell ref="M7:M8"/>
    <mergeCell ref="N7:N8"/>
    <mergeCell ref="O7:O8"/>
    <mergeCell ref="H7:H8"/>
    <mergeCell ref="K7:K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showZeros="0" tabSelected="1" workbookViewId="0">
      <selection activeCell="A2" sqref="A2"/>
    </sheetView>
  </sheetViews>
  <sheetFormatPr defaultColWidth="9.109375" defaultRowHeight="13.2" x14ac:dyDescent="0.25"/>
  <cols>
    <col min="1" max="1" width="5.88671875" style="162" customWidth="1"/>
    <col min="2" max="2" width="4.5546875" style="162" hidden="1" customWidth="1"/>
    <col min="3" max="3" width="10.5546875" style="162" bestFit="1" customWidth="1"/>
    <col min="4" max="4" width="12.5546875" style="162" customWidth="1"/>
    <col min="5" max="5" width="9" style="297" customWidth="1"/>
    <col min="6" max="6" width="5" style="162" bestFit="1" customWidth="1"/>
    <col min="7" max="7" width="3.44140625" style="162" customWidth="1"/>
    <col min="8" max="8" width="7.6640625" style="162" bestFit="1" customWidth="1"/>
    <col min="9" max="9" width="7.6640625" style="162" customWidth="1"/>
    <col min="10" max="10" width="4.44140625" style="162" customWidth="1"/>
    <col min="11" max="11" width="5.33203125" style="162" customWidth="1"/>
    <col min="12" max="12" width="9.5546875" style="162" customWidth="1"/>
    <col min="13" max="13" width="7.88671875" style="162" customWidth="1"/>
    <col min="14" max="14" width="7.6640625" style="162" customWidth="1"/>
    <col min="15" max="15" width="11.33203125" style="162" customWidth="1"/>
    <col min="16" max="20" width="9.5546875" style="162" customWidth="1"/>
    <col min="21" max="16384" width="9.109375" style="162"/>
  </cols>
  <sheetData>
    <row r="1" spans="1:26" s="44" customFormat="1" ht="20.25" customHeight="1" x14ac:dyDescent="0.35">
      <c r="A1" s="1" t="s">
        <v>0</v>
      </c>
      <c r="E1" s="3"/>
      <c r="F1" s="3"/>
      <c r="G1" s="188"/>
      <c r="H1" s="3"/>
      <c r="I1" s="3"/>
      <c r="J1" s="3"/>
      <c r="K1" s="3"/>
      <c r="L1" s="3"/>
      <c r="M1" s="3"/>
      <c r="N1" s="3"/>
    </row>
    <row r="2" spans="1:26" s="44" customFormat="1" ht="12.75" customHeight="1" x14ac:dyDescent="0.25">
      <c r="A2" s="2"/>
      <c r="C2" s="307" t="s">
        <v>215</v>
      </c>
      <c r="D2" s="4"/>
      <c r="E2" s="45"/>
      <c r="F2" s="45"/>
      <c r="G2" s="163"/>
      <c r="H2" s="45"/>
      <c r="I2" s="45"/>
      <c r="J2" s="45"/>
      <c r="K2" s="45"/>
      <c r="L2" s="45"/>
      <c r="M2" s="45"/>
      <c r="N2" s="45"/>
    </row>
    <row r="3" spans="1:26" ht="12.75" customHeight="1" x14ac:dyDescent="0.25">
      <c r="B3" s="307"/>
      <c r="C3" s="305"/>
      <c r="D3" s="305"/>
      <c r="E3" s="306"/>
      <c r="F3" s="305"/>
      <c r="G3" s="305"/>
      <c r="H3" s="305"/>
      <c r="I3" s="305"/>
      <c r="J3" s="305"/>
      <c r="K3" s="305"/>
      <c r="L3" s="305"/>
      <c r="M3" s="305"/>
      <c r="N3" s="305"/>
      <c r="P3" s="304"/>
      <c r="Q3" s="304"/>
      <c r="R3" s="304"/>
      <c r="S3" s="304"/>
      <c r="T3" s="304"/>
    </row>
    <row r="4" spans="1:26" ht="20.100000000000001" customHeight="1" x14ac:dyDescent="0.25">
      <c r="A4" s="212"/>
      <c r="B4" s="212"/>
      <c r="C4" s="303" t="s">
        <v>253</v>
      </c>
      <c r="D4" s="212"/>
      <c r="E4" s="30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301"/>
      <c r="Q4" s="301"/>
      <c r="R4" s="301"/>
      <c r="S4" s="301"/>
      <c r="T4" s="301"/>
    </row>
    <row r="5" spans="1:26" ht="2.1" customHeight="1" x14ac:dyDescent="0.25">
      <c r="A5" s="212"/>
      <c r="B5" s="212"/>
      <c r="C5" s="212"/>
      <c r="D5" s="212"/>
      <c r="E5" s="30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301"/>
      <c r="Q5" s="301"/>
      <c r="R5" s="301"/>
      <c r="S5" s="301"/>
      <c r="T5" s="301"/>
    </row>
    <row r="6" spans="1:26" s="197" customFormat="1" ht="20.100000000000001" customHeight="1" x14ac:dyDescent="0.25">
      <c r="A6" s="192"/>
      <c r="B6" s="192"/>
      <c r="C6" s="192"/>
      <c r="D6" s="192"/>
      <c r="E6" s="193"/>
      <c r="F6" s="352"/>
      <c r="G6" s="353"/>
      <c r="H6" s="193"/>
      <c r="I6" s="193"/>
      <c r="J6" s="193"/>
      <c r="K6" s="193"/>
      <c r="L6" s="193"/>
      <c r="M6" s="193"/>
      <c r="N6" s="193"/>
      <c r="O6" s="195"/>
      <c r="P6" s="196"/>
      <c r="Q6" s="196"/>
      <c r="R6" s="196"/>
      <c r="S6" s="196"/>
      <c r="T6" s="196"/>
      <c r="U6" s="76"/>
      <c r="V6" s="193"/>
      <c r="W6" s="193"/>
      <c r="X6" s="193"/>
      <c r="Y6" s="193"/>
      <c r="Z6" s="193"/>
    </row>
    <row r="7" spans="1:26" ht="20.100000000000001" customHeight="1" x14ac:dyDescent="0.25">
      <c r="A7" s="300" t="s">
        <v>3</v>
      </c>
      <c r="B7" s="389" t="s">
        <v>4</v>
      </c>
      <c r="C7" s="391" t="s">
        <v>5</v>
      </c>
      <c r="D7" s="393" t="s">
        <v>6</v>
      </c>
      <c r="E7" s="395" t="s">
        <v>7</v>
      </c>
      <c r="F7" s="387" t="s">
        <v>8</v>
      </c>
      <c r="G7" s="387" t="s">
        <v>9</v>
      </c>
      <c r="H7" s="387" t="s">
        <v>10</v>
      </c>
      <c r="I7" s="364" t="s">
        <v>11</v>
      </c>
      <c r="J7" s="387" t="s">
        <v>12</v>
      </c>
      <c r="K7" s="395" t="s">
        <v>86</v>
      </c>
      <c r="L7" s="398" t="s">
        <v>188</v>
      </c>
      <c r="M7" s="386" t="s">
        <v>15</v>
      </c>
      <c r="N7" s="386" t="s">
        <v>87</v>
      </c>
      <c r="O7" s="397" t="s">
        <v>16</v>
      </c>
      <c r="P7" s="212"/>
      <c r="Q7" s="212"/>
      <c r="R7" s="212"/>
      <c r="S7" s="212"/>
      <c r="T7" s="212"/>
    </row>
    <row r="8" spans="1:26" ht="15" customHeight="1" x14ac:dyDescent="0.25">
      <c r="A8" s="15" t="s">
        <v>90</v>
      </c>
      <c r="B8" s="390"/>
      <c r="C8" s="392"/>
      <c r="D8" s="394"/>
      <c r="E8" s="396"/>
      <c r="F8" s="388"/>
      <c r="G8" s="388"/>
      <c r="H8" s="388"/>
      <c r="I8" s="365"/>
      <c r="J8" s="388"/>
      <c r="K8" s="396"/>
      <c r="L8" s="398"/>
      <c r="M8" s="386"/>
      <c r="N8" s="386"/>
      <c r="O8" s="397"/>
      <c r="P8" s="212"/>
      <c r="Q8" s="212"/>
      <c r="R8" s="212"/>
      <c r="S8" s="212"/>
      <c r="T8" s="212"/>
    </row>
    <row r="9" spans="1:26" ht="19.8" customHeight="1" x14ac:dyDescent="0.25">
      <c r="A9" s="254">
        <v>1</v>
      </c>
      <c r="B9" s="15">
        <v>69</v>
      </c>
      <c r="C9" s="202" t="s">
        <v>101</v>
      </c>
      <c r="D9" s="203" t="s">
        <v>102</v>
      </c>
      <c r="E9" s="255">
        <v>22836</v>
      </c>
      <c r="F9" s="256">
        <f t="shared" ref="F9:F14" si="0">IF(COUNT(E9)=0,"---",42798-E9)</f>
        <v>19962</v>
      </c>
      <c r="G9" s="156" t="s">
        <v>103</v>
      </c>
      <c r="H9" s="20" t="s">
        <v>65</v>
      </c>
      <c r="I9" s="20" t="s">
        <v>64</v>
      </c>
      <c r="J9" s="21">
        <v>0.95</v>
      </c>
      <c r="K9" s="299">
        <v>0.84899999999999998</v>
      </c>
      <c r="L9" s="298">
        <v>9.00925925925926E-4</v>
      </c>
      <c r="M9" s="159">
        <f t="shared" ref="M9:N12" si="1">L9*J9</f>
        <v>8.5587962962962961E-4</v>
      </c>
      <c r="N9" s="159">
        <f t="shared" si="1"/>
        <v>7.2664180555555551E-4</v>
      </c>
      <c r="O9" s="244" t="s">
        <v>104</v>
      </c>
      <c r="P9" s="212"/>
      <c r="Q9" s="212"/>
      <c r="R9" s="212"/>
      <c r="S9" s="212"/>
      <c r="T9" s="212"/>
    </row>
    <row r="10" spans="1:26" ht="20.100000000000001" customHeight="1" x14ac:dyDescent="0.25">
      <c r="A10" s="254">
        <v>2</v>
      </c>
      <c r="B10" s="15">
        <v>68</v>
      </c>
      <c r="C10" s="202" t="s">
        <v>202</v>
      </c>
      <c r="D10" s="203" t="s">
        <v>203</v>
      </c>
      <c r="E10" s="255">
        <v>24406</v>
      </c>
      <c r="F10" s="256">
        <f t="shared" si="0"/>
        <v>18392</v>
      </c>
      <c r="G10" s="156" t="s">
        <v>20</v>
      </c>
      <c r="H10" s="20" t="s">
        <v>65</v>
      </c>
      <c r="I10" s="20" t="s">
        <v>64</v>
      </c>
      <c r="J10" s="21">
        <v>1</v>
      </c>
      <c r="K10" s="299">
        <v>0.87180000000000002</v>
      </c>
      <c r="L10" s="298">
        <v>8.8761574074074079E-4</v>
      </c>
      <c r="M10" s="159">
        <f t="shared" si="1"/>
        <v>8.8761574074074079E-4</v>
      </c>
      <c r="N10" s="159">
        <f t="shared" si="1"/>
        <v>7.738234027777778E-4</v>
      </c>
      <c r="O10" s="244" t="s">
        <v>104</v>
      </c>
      <c r="P10" s="212"/>
      <c r="Q10" s="212"/>
      <c r="R10" s="212"/>
      <c r="S10" s="212"/>
      <c r="T10" s="212"/>
    </row>
    <row r="11" spans="1:26" ht="20.100000000000001" customHeight="1" x14ac:dyDescent="0.25">
      <c r="A11" s="254">
        <v>3</v>
      </c>
      <c r="B11" s="15">
        <v>6</v>
      </c>
      <c r="C11" s="202" t="s">
        <v>97</v>
      </c>
      <c r="D11" s="203" t="s">
        <v>98</v>
      </c>
      <c r="E11" s="255">
        <v>28072</v>
      </c>
      <c r="F11" s="256">
        <f t="shared" si="0"/>
        <v>14726</v>
      </c>
      <c r="G11" s="156" t="s">
        <v>49</v>
      </c>
      <c r="H11" s="20" t="s">
        <v>59</v>
      </c>
      <c r="I11" s="20" t="s">
        <v>58</v>
      </c>
      <c r="J11" s="21">
        <v>1</v>
      </c>
      <c r="K11" s="299">
        <v>0.93500000000000005</v>
      </c>
      <c r="L11" s="298">
        <v>8.9085648148148151E-4</v>
      </c>
      <c r="M11" s="159">
        <f t="shared" si="1"/>
        <v>8.9085648148148151E-4</v>
      </c>
      <c r="N11" s="159">
        <f t="shared" si="1"/>
        <v>8.3295081018518527E-4</v>
      </c>
      <c r="O11" s="244"/>
      <c r="P11" s="212"/>
      <c r="Q11" s="212"/>
      <c r="R11" s="212"/>
      <c r="S11" s="212"/>
      <c r="T11" s="212"/>
    </row>
    <row r="12" spans="1:26" ht="20.100000000000001" customHeight="1" x14ac:dyDescent="0.25">
      <c r="A12" s="254">
        <v>4</v>
      </c>
      <c r="B12" s="15">
        <v>72</v>
      </c>
      <c r="C12" s="202" t="s">
        <v>119</v>
      </c>
      <c r="D12" s="203" t="s">
        <v>120</v>
      </c>
      <c r="E12" s="255">
        <v>19298</v>
      </c>
      <c r="F12" s="256">
        <f t="shared" si="0"/>
        <v>23500</v>
      </c>
      <c r="G12" s="156" t="s">
        <v>121</v>
      </c>
      <c r="H12" s="20" t="s">
        <v>65</v>
      </c>
      <c r="I12" s="20" t="s">
        <v>64</v>
      </c>
      <c r="J12" s="21">
        <v>1</v>
      </c>
      <c r="K12" s="299">
        <v>0.79659999999999997</v>
      </c>
      <c r="L12" s="298">
        <v>1.1405092592592593E-3</v>
      </c>
      <c r="M12" s="159">
        <f t="shared" si="1"/>
        <v>1.1405092592592593E-3</v>
      </c>
      <c r="N12" s="159">
        <f t="shared" si="1"/>
        <v>9.0852967592592595E-4</v>
      </c>
      <c r="O12" s="244" t="s">
        <v>104</v>
      </c>
      <c r="P12" s="212"/>
      <c r="Q12" s="212"/>
      <c r="R12" s="212"/>
      <c r="S12" s="212"/>
      <c r="T12" s="212"/>
    </row>
    <row r="13" spans="1:26" ht="20.100000000000001" customHeight="1" x14ac:dyDescent="0.25">
      <c r="A13" s="254"/>
      <c r="B13" s="15">
        <v>70</v>
      </c>
      <c r="C13" s="202" t="s">
        <v>117</v>
      </c>
      <c r="D13" s="203" t="s">
        <v>118</v>
      </c>
      <c r="E13" s="255">
        <v>21607</v>
      </c>
      <c r="F13" s="256">
        <f t="shared" si="0"/>
        <v>21191</v>
      </c>
      <c r="G13" s="156" t="s">
        <v>20</v>
      </c>
      <c r="H13" s="20" t="s">
        <v>65</v>
      </c>
      <c r="I13" s="20" t="s">
        <v>64</v>
      </c>
      <c r="J13" s="21">
        <v>1</v>
      </c>
      <c r="K13" s="299">
        <v>0.82730000000000004</v>
      </c>
      <c r="L13" s="298" t="s">
        <v>39</v>
      </c>
      <c r="M13" s="159"/>
      <c r="N13" s="159"/>
      <c r="O13" s="244" t="s">
        <v>104</v>
      </c>
      <c r="P13" s="212"/>
      <c r="Q13" s="212"/>
      <c r="R13" s="212"/>
      <c r="S13" s="212"/>
      <c r="T13" s="212"/>
    </row>
    <row r="14" spans="1:26" ht="20.100000000000001" customHeight="1" x14ac:dyDescent="0.25">
      <c r="A14" s="254"/>
      <c r="B14" s="15">
        <v>40</v>
      </c>
      <c r="C14" s="202" t="s">
        <v>252</v>
      </c>
      <c r="D14" s="203" t="s">
        <v>251</v>
      </c>
      <c r="E14" s="255">
        <v>20151</v>
      </c>
      <c r="F14" s="256">
        <f t="shared" si="0"/>
        <v>22647</v>
      </c>
      <c r="G14" s="156" t="s">
        <v>49</v>
      </c>
      <c r="H14" s="20" t="s">
        <v>55</v>
      </c>
      <c r="I14" s="20" t="s">
        <v>30</v>
      </c>
      <c r="J14" s="21">
        <v>1</v>
      </c>
      <c r="K14" s="299">
        <v>0.80659999999999998</v>
      </c>
      <c r="L14" s="298" t="s">
        <v>39</v>
      </c>
      <c r="M14" s="159"/>
      <c r="N14" s="159"/>
      <c r="O14" s="244"/>
      <c r="P14" s="212"/>
      <c r="Q14" s="212"/>
      <c r="R14" s="212"/>
      <c r="S14" s="212"/>
      <c r="T14" s="212"/>
    </row>
  </sheetData>
  <mergeCells count="15">
    <mergeCell ref="O7:O8"/>
    <mergeCell ref="H7:H8"/>
    <mergeCell ref="J7:J8"/>
    <mergeCell ref="K7:K8"/>
    <mergeCell ref="L7:L8"/>
    <mergeCell ref="B7:B8"/>
    <mergeCell ref="C7:C8"/>
    <mergeCell ref="D7:D8"/>
    <mergeCell ref="E7:E8"/>
    <mergeCell ref="F7:F8"/>
    <mergeCell ref="M7:M8"/>
    <mergeCell ref="N7:N8"/>
    <mergeCell ref="I7:I8"/>
    <mergeCell ref="F6:G6"/>
    <mergeCell ref="G7:G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Virselis</vt:lpstr>
      <vt:lpstr>60 M </vt:lpstr>
      <vt:lpstr>60 V</vt:lpstr>
      <vt:lpstr>200 M </vt:lpstr>
      <vt:lpstr>200 V </vt:lpstr>
      <vt:lpstr>400 M</vt:lpstr>
      <vt:lpstr>400 M vet</vt:lpstr>
      <vt:lpstr>400 V </vt:lpstr>
      <vt:lpstr>400 V vet</vt:lpstr>
      <vt:lpstr>800 M</vt:lpstr>
      <vt:lpstr>800 V</vt:lpstr>
      <vt:lpstr>1500 M</vt:lpstr>
      <vt:lpstr>1500 V</vt:lpstr>
      <vt:lpstr>3000 M</vt:lpstr>
      <vt:lpstr>3000 V</vt:lpstr>
      <vt:lpstr>Aukštis M</vt:lpstr>
      <vt:lpstr>Aukštis V</vt:lpstr>
      <vt:lpstr>Tolis M</vt:lpstr>
      <vt:lpstr>Tolis V</vt:lpstr>
      <vt:lpstr>Rutulys M</vt:lpstr>
      <vt:lpstr>Rutulys M vet</vt:lpstr>
      <vt:lpstr>Rutulys V</vt:lpstr>
      <vt:lpstr>Rutulys V vet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Alfonsas</dc:creator>
  <cp:lastModifiedBy>Marina Dynda</cp:lastModifiedBy>
  <cp:lastPrinted>2017-03-05T09:06:25Z</cp:lastPrinted>
  <dcterms:created xsi:type="dcterms:W3CDTF">2017-03-04T15:06:23Z</dcterms:created>
  <dcterms:modified xsi:type="dcterms:W3CDTF">2017-03-06T08:20:18Z</dcterms:modified>
</cp:coreProperties>
</file>