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Kelimui i FB_Foto ir kt dok\2019\LASF Lengvosios atletikos vasaros cempionatas\Rezultatai\"/>
    </mc:Choice>
  </mc:AlternateContent>
  <bookViews>
    <workbookView xWindow="0" yWindow="30" windowWidth="20730" windowHeight="9555"/>
  </bookViews>
  <sheets>
    <sheet name="Virselis" sheetId="11" r:id="rId1"/>
    <sheet name="60 M" sheetId="24" r:id="rId2"/>
    <sheet name="60 V" sheetId="25" r:id="rId3"/>
    <sheet name="200 M" sheetId="16" r:id="rId4"/>
    <sheet name="200 V" sheetId="17" r:id="rId5"/>
    <sheet name="400 M" sheetId="3" r:id="rId6"/>
    <sheet name="400 V" sheetId="4" r:id="rId7"/>
    <sheet name="800 M" sheetId="20" r:id="rId8"/>
    <sheet name="800 V" sheetId="21" r:id="rId9"/>
    <sheet name="1500 M" sheetId="5" r:id="rId10"/>
    <sheet name="1500 V" sheetId="6" r:id="rId11"/>
    <sheet name="3000 M" sheetId="22" r:id="rId12"/>
    <sheet name="3000 V" sheetId="23" r:id="rId13"/>
    <sheet name="Aukštis M " sheetId="28" r:id="rId14"/>
    <sheet name="Aukštis V" sheetId="29" r:id="rId15"/>
    <sheet name="Tolis M " sheetId="32" r:id="rId16"/>
    <sheet name="Tolis V" sheetId="33" r:id="rId17"/>
    <sheet name="Rutulys M" sheetId="26" r:id="rId18"/>
    <sheet name="Rutulys V" sheetId="27" r:id="rId19"/>
    <sheet name="Rutulys M vet" sheetId="30" r:id="rId20"/>
    <sheet name="Rutulys V vet" sheetId="31" r:id="rId21"/>
  </sheets>
  <definedNames>
    <definedName name="_xlnm._FilterDatabase" localSheetId="9" hidden="1">'1500 M'!#REF!</definedName>
    <definedName name="_xlnm._FilterDatabase" localSheetId="19" hidden="1">'Rutulys M vet'!$A$15:$W$16</definedName>
    <definedName name="_xlnm._FilterDatabase" localSheetId="18" hidden="1">'Rutulys V'!$A$7:$T$8</definedName>
    <definedName name="_xlnm._FilterDatabase" localSheetId="20" hidden="1">'Rutulys V vet'!$A$8:$AA$9</definedName>
  </definedNames>
  <calcPr calcId="152511"/>
</workbook>
</file>

<file path=xl/calcChain.xml><?xml version="1.0" encoding="utf-8"?>
<calcChain xmlns="http://schemas.openxmlformats.org/spreadsheetml/2006/main">
  <c r="X23" i="33" l="1"/>
  <c r="I23" i="33"/>
  <c r="X22" i="33"/>
  <c r="I22" i="33"/>
  <c r="X21" i="33"/>
  <c r="I21" i="33"/>
  <c r="V20" i="33"/>
  <c r="W20" i="33" s="1"/>
  <c r="X20" i="33" s="1"/>
  <c r="I20" i="33"/>
  <c r="V19" i="33"/>
  <c r="W19" i="33" s="1"/>
  <c r="X19" i="33" s="1"/>
  <c r="I19" i="33"/>
  <c r="V18" i="33"/>
  <c r="W18" i="33" s="1"/>
  <c r="X18" i="33" s="1"/>
  <c r="I18" i="33"/>
  <c r="V17" i="33"/>
  <c r="W17" i="33" s="1"/>
  <c r="X17" i="33" s="1"/>
  <c r="I17" i="33"/>
  <c r="V16" i="33"/>
  <c r="W16" i="33" s="1"/>
  <c r="X16" i="33" s="1"/>
  <c r="I16" i="33"/>
  <c r="V15" i="33"/>
  <c r="W15" i="33" s="1"/>
  <c r="X15" i="33" s="1"/>
  <c r="I15" i="33"/>
  <c r="V14" i="33"/>
  <c r="W14" i="33" s="1"/>
  <c r="X14" i="33" s="1"/>
  <c r="I14" i="33"/>
  <c r="V13" i="33"/>
  <c r="W13" i="33" s="1"/>
  <c r="X13" i="33" s="1"/>
  <c r="I13" i="33"/>
  <c r="V12" i="33"/>
  <c r="W12" i="33" s="1"/>
  <c r="X12" i="33" s="1"/>
  <c r="I12" i="33"/>
  <c r="V11" i="33"/>
  <c r="W11" i="33" s="1"/>
  <c r="X11" i="33" s="1"/>
  <c r="I11" i="33"/>
  <c r="V10" i="33"/>
  <c r="W10" i="33" s="1"/>
  <c r="X10" i="33" s="1"/>
  <c r="I10" i="33"/>
  <c r="V9" i="33"/>
  <c r="W9" i="33" s="1"/>
  <c r="X9" i="33" s="1"/>
  <c r="I9" i="33"/>
  <c r="X20" i="32"/>
  <c r="I20" i="32"/>
  <c r="X19" i="32"/>
  <c r="I19" i="32"/>
  <c r="V18" i="32"/>
  <c r="W18" i="32" s="1"/>
  <c r="X18" i="32" s="1"/>
  <c r="I18" i="32"/>
  <c r="W17" i="32"/>
  <c r="X17" i="32" s="1"/>
  <c r="V17" i="32"/>
  <c r="I17" i="32"/>
  <c r="V16" i="32"/>
  <c r="W16" i="32" s="1"/>
  <c r="X16" i="32" s="1"/>
  <c r="I16" i="32"/>
  <c r="V15" i="32"/>
  <c r="W15" i="32" s="1"/>
  <c r="X15" i="32" s="1"/>
  <c r="I15" i="32"/>
  <c r="W14" i="32"/>
  <c r="X14" i="32" s="1"/>
  <c r="V14" i="32"/>
  <c r="I14" i="32"/>
  <c r="V13" i="32"/>
  <c r="W13" i="32" s="1"/>
  <c r="X13" i="32" s="1"/>
  <c r="I13" i="32"/>
  <c r="V12" i="32"/>
  <c r="W12" i="32" s="1"/>
  <c r="X12" i="32" s="1"/>
  <c r="I12" i="32"/>
  <c r="V11" i="32"/>
  <c r="W11" i="32" s="1"/>
  <c r="X11" i="32" s="1"/>
  <c r="I11" i="32"/>
  <c r="V10" i="32"/>
  <c r="W10" i="32" s="1"/>
  <c r="X10" i="32" s="1"/>
  <c r="I10" i="32"/>
  <c r="V9" i="32"/>
  <c r="W9" i="32" s="1"/>
  <c r="X9" i="32" s="1"/>
  <c r="I9" i="32"/>
  <c r="S15" i="31" l="1"/>
  <c r="T15" i="31" s="1"/>
  <c r="U15" i="31" s="1"/>
  <c r="F15" i="31"/>
  <c r="S14" i="31"/>
  <c r="T14" i="31" s="1"/>
  <c r="U14" i="31" s="1"/>
  <c r="F14" i="31"/>
  <c r="S13" i="31"/>
  <c r="T13" i="31" s="1"/>
  <c r="U13" i="31" s="1"/>
  <c r="F13" i="31"/>
  <c r="S12" i="31"/>
  <c r="T12" i="31" s="1"/>
  <c r="U12" i="31" s="1"/>
  <c r="F12" i="31"/>
  <c r="S11" i="31"/>
  <c r="T11" i="31" s="1"/>
  <c r="U11" i="31" s="1"/>
  <c r="F11" i="31"/>
  <c r="S10" i="31"/>
  <c r="T10" i="31" s="1"/>
  <c r="U10" i="31" s="1"/>
  <c r="F10" i="31"/>
  <c r="U22" i="30" l="1"/>
  <c r="F22" i="30"/>
  <c r="S21" i="30"/>
  <c r="T21" i="30" s="1"/>
  <c r="U21" i="30" s="1"/>
  <c r="F21" i="30"/>
  <c r="S20" i="30"/>
  <c r="T20" i="30" s="1"/>
  <c r="U20" i="30" s="1"/>
  <c r="F20" i="30"/>
  <c r="S19" i="30"/>
  <c r="T19" i="30" s="1"/>
  <c r="U19" i="30" s="1"/>
  <c r="F19" i="30"/>
  <c r="S18" i="30"/>
  <c r="T18" i="30" s="1"/>
  <c r="U18" i="30" s="1"/>
  <c r="F18" i="30"/>
  <c r="S17" i="30"/>
  <c r="T17" i="30" s="1"/>
  <c r="U17" i="30" s="1"/>
  <c r="F17" i="30"/>
  <c r="S10" i="30"/>
  <c r="T10" i="30" s="1"/>
  <c r="F10" i="30"/>
  <c r="S9" i="30"/>
  <c r="T9" i="30" s="1"/>
  <c r="F9" i="30"/>
  <c r="M12" i="16" l="1"/>
  <c r="F18" i="17" l="1"/>
  <c r="T12" i="29" l="1"/>
  <c r="F12" i="29"/>
  <c r="T11" i="29"/>
  <c r="F11" i="29"/>
  <c r="T9" i="29"/>
  <c r="F9" i="29"/>
  <c r="T10" i="29"/>
  <c r="F10" i="29"/>
  <c r="V9" i="28"/>
  <c r="F9" i="28"/>
  <c r="F11" i="28"/>
  <c r="V10" i="28"/>
  <c r="F10" i="28"/>
  <c r="F19" i="27" l="1"/>
  <c r="F18" i="27"/>
  <c r="R17" i="27"/>
  <c r="S17" i="27" s="1"/>
  <c r="F17" i="27"/>
  <c r="R16" i="27"/>
  <c r="S16" i="27" s="1"/>
  <c r="F16" i="27"/>
  <c r="R15" i="27"/>
  <c r="S15" i="27" s="1"/>
  <c r="F15" i="27"/>
  <c r="R14" i="27"/>
  <c r="S14" i="27" s="1"/>
  <c r="F14" i="27"/>
  <c r="R13" i="27"/>
  <c r="S13" i="27" s="1"/>
  <c r="F13" i="27"/>
  <c r="S12" i="27"/>
  <c r="R12" i="27"/>
  <c r="F12" i="27"/>
  <c r="R11" i="27"/>
  <c r="S11" i="27" s="1"/>
  <c r="F11" i="27"/>
  <c r="R10" i="27"/>
  <c r="S10" i="27" s="1"/>
  <c r="F10" i="27"/>
  <c r="R9" i="27"/>
  <c r="S9" i="27" s="1"/>
  <c r="F9" i="27"/>
  <c r="F19" i="26" l="1"/>
  <c r="R18" i="26"/>
  <c r="S18" i="26" s="1"/>
  <c r="F18" i="26"/>
  <c r="R17" i="26"/>
  <c r="S17" i="26" s="1"/>
  <c r="F17" i="26"/>
  <c r="R16" i="26"/>
  <c r="S16" i="26" s="1"/>
  <c r="F16" i="26"/>
  <c r="R15" i="26"/>
  <c r="S15" i="26" s="1"/>
  <c r="F15" i="26"/>
  <c r="R14" i="26"/>
  <c r="S14" i="26" s="1"/>
  <c r="F14" i="26"/>
  <c r="R13" i="26"/>
  <c r="S13" i="26" s="1"/>
  <c r="F13" i="26"/>
  <c r="R12" i="26"/>
  <c r="S12" i="26" s="1"/>
  <c r="F12" i="26"/>
  <c r="R11" i="26"/>
  <c r="S11" i="26" s="1"/>
  <c r="F11" i="26"/>
  <c r="R10" i="26"/>
  <c r="S10" i="26" s="1"/>
  <c r="F10" i="26"/>
  <c r="R9" i="26"/>
  <c r="S9" i="26" s="1"/>
  <c r="F9" i="26"/>
  <c r="T13" i="24"/>
  <c r="S9" i="25"/>
  <c r="S10" i="25"/>
  <c r="S12" i="25"/>
  <c r="S11" i="25"/>
  <c r="P25" i="25" l="1"/>
  <c r="Q25" i="25" s="1"/>
  <c r="I25" i="25"/>
  <c r="P21" i="25"/>
  <c r="Q21" i="25" s="1"/>
  <c r="I21" i="25"/>
  <c r="P16" i="25"/>
  <c r="Q16" i="25" s="1"/>
  <c r="I16" i="25"/>
  <c r="P18" i="25"/>
  <c r="Q18" i="25" s="1"/>
  <c r="I18" i="25"/>
  <c r="P12" i="25"/>
  <c r="Q12" i="25" s="1"/>
  <c r="I12" i="25"/>
  <c r="P11" i="25"/>
  <c r="Q11" i="25" s="1"/>
  <c r="I11" i="25"/>
  <c r="P17" i="25"/>
  <c r="Q17" i="25" s="1"/>
  <c r="I17" i="25"/>
  <c r="P20" i="25"/>
  <c r="Q20" i="25" s="1"/>
  <c r="I20" i="25"/>
  <c r="P14" i="25"/>
  <c r="Q14" i="25" s="1"/>
  <c r="I14" i="25"/>
  <c r="P26" i="25"/>
  <c r="Q26" i="25" s="1"/>
  <c r="I26" i="25"/>
  <c r="P24" i="25"/>
  <c r="Q24" i="25" s="1"/>
  <c r="I24" i="25"/>
  <c r="P23" i="25"/>
  <c r="Q23" i="25" s="1"/>
  <c r="I23" i="25"/>
  <c r="P22" i="25"/>
  <c r="Q22" i="25" s="1"/>
  <c r="I22" i="25"/>
  <c r="P15" i="25"/>
  <c r="Q15" i="25" s="1"/>
  <c r="I15" i="25"/>
  <c r="P10" i="25"/>
  <c r="Q10" i="25" s="1"/>
  <c r="I10" i="25"/>
  <c r="P13" i="25"/>
  <c r="Q13" i="25" s="1"/>
  <c r="I13" i="25"/>
  <c r="Q27" i="25"/>
  <c r="I27" i="25"/>
  <c r="P19" i="25"/>
  <c r="Q19" i="25" s="1"/>
  <c r="I19" i="25"/>
  <c r="P9" i="25"/>
  <c r="Q9" i="25" s="1"/>
  <c r="I9" i="25"/>
  <c r="P20" i="24"/>
  <c r="Q20" i="24" s="1"/>
  <c r="I20" i="24"/>
  <c r="S17" i="24"/>
  <c r="T17" i="24" s="1"/>
  <c r="P17" i="24"/>
  <c r="Q17" i="24" s="1"/>
  <c r="I17" i="24"/>
  <c r="S19" i="24"/>
  <c r="T19" i="24" s="1"/>
  <c r="P19" i="24"/>
  <c r="Q19" i="24" s="1"/>
  <c r="I19" i="24"/>
  <c r="S12" i="24"/>
  <c r="T12" i="24" s="1"/>
  <c r="P12" i="24"/>
  <c r="Q12" i="24" s="1"/>
  <c r="I12" i="24"/>
  <c r="S15" i="24"/>
  <c r="T15" i="24" s="1"/>
  <c r="P15" i="24"/>
  <c r="Q15" i="24" s="1"/>
  <c r="I15" i="24"/>
  <c r="S16" i="24"/>
  <c r="T16" i="24" s="1"/>
  <c r="P16" i="24"/>
  <c r="Q16" i="24" s="1"/>
  <c r="I16" i="24"/>
  <c r="S25" i="24"/>
  <c r="T25" i="24" s="1"/>
  <c r="P25" i="24"/>
  <c r="Q25" i="24" s="1"/>
  <c r="I25" i="24"/>
  <c r="S11" i="24"/>
  <c r="T11" i="24" s="1"/>
  <c r="P11" i="24"/>
  <c r="Q11" i="24" s="1"/>
  <c r="I11" i="24"/>
  <c r="S23" i="24"/>
  <c r="T23" i="24" s="1"/>
  <c r="P23" i="24"/>
  <c r="Q23" i="24" s="1"/>
  <c r="I23" i="24"/>
  <c r="S24" i="24"/>
  <c r="T24" i="24" s="1"/>
  <c r="P24" i="24"/>
  <c r="Q24" i="24" s="1"/>
  <c r="I24" i="24"/>
  <c r="S14" i="24"/>
  <c r="T14" i="24" s="1"/>
  <c r="P14" i="24"/>
  <c r="Q14" i="24" s="1"/>
  <c r="I14" i="24"/>
  <c r="S10" i="24"/>
  <c r="T10" i="24" s="1"/>
  <c r="P10" i="24"/>
  <c r="Q10" i="24" s="1"/>
  <c r="I10" i="24"/>
  <c r="I26" i="24"/>
  <c r="S22" i="24"/>
  <c r="T22" i="24" s="1"/>
  <c r="P22" i="24"/>
  <c r="Q22" i="24" s="1"/>
  <c r="I22" i="24"/>
  <c r="S21" i="24"/>
  <c r="T21" i="24" s="1"/>
  <c r="P21" i="24"/>
  <c r="Q21" i="24" s="1"/>
  <c r="I21" i="24"/>
  <c r="S18" i="24"/>
  <c r="T18" i="24" s="1"/>
  <c r="P18" i="24"/>
  <c r="Q18" i="24" s="1"/>
  <c r="I18" i="24"/>
  <c r="P13" i="24"/>
  <c r="Q13" i="24" s="1"/>
  <c r="I13" i="24"/>
  <c r="S9" i="24"/>
  <c r="T9" i="24" s="1"/>
  <c r="P9" i="24"/>
  <c r="Q9" i="24" s="1"/>
  <c r="I9" i="24"/>
  <c r="P9" i="4" l="1"/>
  <c r="Q9" i="4" s="1"/>
  <c r="P11" i="4"/>
  <c r="Q11" i="4" s="1"/>
  <c r="P10" i="4"/>
  <c r="Q10" i="4" s="1"/>
  <c r="Q18" i="4"/>
  <c r="Q17" i="4"/>
  <c r="P14" i="4"/>
  <c r="Q14" i="4" s="1"/>
  <c r="P16" i="4"/>
  <c r="Q16" i="4" s="1"/>
  <c r="P13" i="4"/>
  <c r="Q13" i="4" s="1"/>
  <c r="P12" i="4"/>
  <c r="Q12" i="4" s="1"/>
  <c r="P10" i="3" l="1"/>
  <c r="Q10" i="3" s="1"/>
  <c r="P9" i="3"/>
  <c r="Q9" i="3" s="1"/>
  <c r="P12" i="3"/>
  <c r="Q12" i="3" s="1"/>
  <c r="P14" i="3"/>
  <c r="Q14" i="3" s="1"/>
  <c r="P16" i="3"/>
  <c r="Q16" i="3" s="1"/>
  <c r="P11" i="3"/>
  <c r="Q11" i="3" s="1"/>
  <c r="P17" i="3"/>
  <c r="Q17" i="3" s="1"/>
  <c r="P15" i="3"/>
  <c r="Q15" i="3" s="1"/>
  <c r="P13" i="3"/>
  <c r="Q13" i="3" s="1"/>
  <c r="P15" i="4"/>
  <c r="Q15" i="4" s="1"/>
  <c r="L12" i="23" l="1"/>
  <c r="L11" i="23"/>
  <c r="L10" i="23"/>
  <c r="L9" i="23"/>
  <c r="F9" i="23"/>
  <c r="F14" i="23"/>
  <c r="F13" i="23"/>
  <c r="F10" i="23"/>
  <c r="F11" i="23"/>
  <c r="F12" i="23"/>
  <c r="N12" i="20"/>
  <c r="N10" i="20"/>
  <c r="N8" i="20"/>
  <c r="N11" i="20"/>
  <c r="N9" i="20"/>
  <c r="H9" i="20"/>
  <c r="H11" i="20"/>
  <c r="H8" i="20"/>
  <c r="H10" i="20"/>
  <c r="H12" i="20"/>
  <c r="M11" i="21"/>
  <c r="M10" i="21"/>
  <c r="M13" i="21"/>
  <c r="M8" i="21"/>
  <c r="M9" i="21"/>
  <c r="M12" i="21"/>
  <c r="G12" i="21"/>
  <c r="G9" i="21"/>
  <c r="G8" i="21"/>
  <c r="G13" i="21"/>
  <c r="G10" i="21"/>
  <c r="G14" i="21"/>
  <c r="G11" i="21"/>
  <c r="L11" i="17"/>
  <c r="L16" i="17"/>
  <c r="L13" i="17"/>
  <c r="L12" i="17"/>
  <c r="L9" i="17"/>
  <c r="L17" i="17"/>
  <c r="L10" i="17"/>
  <c r="L14" i="17"/>
  <c r="L15" i="17"/>
  <c r="F15" i="17"/>
  <c r="F14" i="17"/>
  <c r="F10" i="17"/>
  <c r="F17" i="17"/>
  <c r="F9" i="17"/>
  <c r="F12" i="17"/>
  <c r="F19" i="17"/>
  <c r="F20" i="17"/>
  <c r="F13" i="17"/>
  <c r="F16" i="17"/>
  <c r="F21" i="17"/>
  <c r="F11" i="17"/>
  <c r="M11" i="16"/>
  <c r="N11" i="16" s="1"/>
  <c r="M9" i="16"/>
  <c r="N9" i="16" s="1"/>
  <c r="M10" i="16"/>
  <c r="N10" i="16" s="1"/>
  <c r="N12" i="16"/>
  <c r="M13" i="16"/>
  <c r="N13" i="16" s="1"/>
  <c r="F11" i="16"/>
  <c r="F9" i="16"/>
  <c r="F10" i="16"/>
  <c r="F12" i="16"/>
  <c r="F13" i="16"/>
  <c r="N11" i="5"/>
  <c r="O11" i="5" s="1"/>
  <c r="N10" i="5"/>
  <c r="O10" i="5" s="1"/>
  <c r="N12" i="5"/>
  <c r="O12" i="5" s="1"/>
  <c r="O13" i="5"/>
  <c r="O14" i="5"/>
  <c r="N9" i="5"/>
  <c r="O9" i="5" s="1"/>
  <c r="O9" i="6"/>
  <c r="P9" i="6" s="1"/>
  <c r="O10" i="6"/>
  <c r="P10" i="6" s="1"/>
  <c r="P14" i="6"/>
  <c r="P16" i="6"/>
  <c r="P15" i="6"/>
  <c r="O11" i="6"/>
  <c r="P11" i="6" s="1"/>
  <c r="O12" i="6"/>
  <c r="P12" i="6" s="1"/>
  <c r="O13" i="6"/>
  <c r="P13" i="6" s="1"/>
  <c r="H9" i="6"/>
  <c r="H10" i="6"/>
  <c r="H14" i="6"/>
  <c r="H16" i="6"/>
  <c r="H15" i="6"/>
  <c r="H11" i="6"/>
  <c r="H12" i="6"/>
  <c r="H13" i="6"/>
  <c r="G10" i="5"/>
  <c r="G11" i="5"/>
  <c r="G13" i="5"/>
  <c r="G14" i="5"/>
  <c r="G9" i="5"/>
  <c r="G12" i="5"/>
  <c r="I18" i="4" l="1"/>
  <c r="I16" i="4"/>
  <c r="I10" i="4"/>
  <c r="I15" i="4"/>
  <c r="I13" i="4"/>
  <c r="I9" i="4"/>
  <c r="I14" i="4"/>
  <c r="I11" i="4"/>
  <c r="I12" i="4"/>
  <c r="I17" i="4"/>
  <c r="I13" i="3" l="1"/>
  <c r="I14" i="3"/>
  <c r="I12" i="3"/>
  <c r="I9" i="3"/>
  <c r="I11" i="3"/>
  <c r="I10" i="3"/>
  <c r="I17" i="3"/>
  <c r="I15" i="3"/>
  <c r="I16" i="3"/>
</calcChain>
</file>

<file path=xl/sharedStrings.xml><?xml version="1.0" encoding="utf-8"?>
<sst xmlns="http://schemas.openxmlformats.org/spreadsheetml/2006/main" count="1590" uniqueCount="232">
  <si>
    <t>Lietuvos aklųjų ir silpnaregių atvirasis lengvosios atletikos uždarų patalpų čempionatas</t>
  </si>
  <si>
    <t>60 m bėgimas moterims</t>
  </si>
  <si>
    <t>Finalas</t>
  </si>
  <si>
    <t>Atrankos bėg.</t>
  </si>
  <si>
    <t>Vieta</t>
  </si>
  <si>
    <t>Nr.</t>
  </si>
  <si>
    <t>Vardas</t>
  </si>
  <si>
    <t>Pavardė</t>
  </si>
  <si>
    <t>Gim. data</t>
  </si>
  <si>
    <t>Amž.</t>
  </si>
  <si>
    <t>Gr.</t>
  </si>
  <si>
    <t>Klubas</t>
  </si>
  <si>
    <t>Miestas</t>
  </si>
  <si>
    <t>Koef.</t>
  </si>
  <si>
    <t>Vet. koef.</t>
  </si>
  <si>
    <t>Rez.</t>
  </si>
  <si>
    <t>Rez. su koef.</t>
  </si>
  <si>
    <t>Vet. rez.</t>
  </si>
  <si>
    <t>Treneris</t>
  </si>
  <si>
    <t>S</t>
  </si>
  <si>
    <t>JN</t>
  </si>
  <si>
    <t>JA</t>
  </si>
  <si>
    <t>V</t>
  </si>
  <si>
    <t>Gluosnė</t>
  </si>
  <si>
    <t>Norkutė</t>
  </si>
  <si>
    <t>B2</t>
  </si>
  <si>
    <t>Šaltinis</t>
  </si>
  <si>
    <t>savarankiškai</t>
  </si>
  <si>
    <t>Monika</t>
  </si>
  <si>
    <t>Aželionytė</t>
  </si>
  <si>
    <t>Šarūnas</t>
  </si>
  <si>
    <t>Vilnius</t>
  </si>
  <si>
    <t>L.Balsys</t>
  </si>
  <si>
    <t>Živilė</t>
  </si>
  <si>
    <t>Karoblienė</t>
  </si>
  <si>
    <t>B3</t>
  </si>
  <si>
    <t>Perkūnas</t>
  </si>
  <si>
    <t>Šiauliai</t>
  </si>
  <si>
    <t>Savarankiškai</t>
  </si>
  <si>
    <t>Koveraitė</t>
  </si>
  <si>
    <t>D.Jusys</t>
  </si>
  <si>
    <t>Kristina</t>
  </si>
  <si>
    <t>Mačiutaitė</t>
  </si>
  <si>
    <t>B2/3</t>
  </si>
  <si>
    <t>Parolimpietis</t>
  </si>
  <si>
    <t>Kaunas</t>
  </si>
  <si>
    <t>Ilona</t>
  </si>
  <si>
    <t>Mielkaitytė</t>
  </si>
  <si>
    <t>Sveikata</t>
  </si>
  <si>
    <t>Giedrė</t>
  </si>
  <si>
    <t>Dileta</t>
  </si>
  <si>
    <t>Aleknavičiūtė</t>
  </si>
  <si>
    <t>Šviesa</t>
  </si>
  <si>
    <t>Panevėžys</t>
  </si>
  <si>
    <t>Dangutė</t>
  </si>
  <si>
    <t>Skėrienė</t>
  </si>
  <si>
    <t>S.Sokolovas</t>
  </si>
  <si>
    <t>Gabrielė</t>
  </si>
  <si>
    <t>Eglinskaitė</t>
  </si>
  <si>
    <t>Vanda</t>
  </si>
  <si>
    <t>Vežbavičiūtė</t>
  </si>
  <si>
    <t>Vyžuonaitis</t>
  </si>
  <si>
    <t>Utena</t>
  </si>
  <si>
    <t>Goda</t>
  </si>
  <si>
    <t>Aušrinė</t>
  </si>
  <si>
    <t>B1</t>
  </si>
  <si>
    <t>Elena</t>
  </si>
  <si>
    <t>Dinienė</t>
  </si>
  <si>
    <t>Ingrida</t>
  </si>
  <si>
    <t>Nikitinienė</t>
  </si>
  <si>
    <t>Sigita</t>
  </si>
  <si>
    <t>Markevičienė</t>
  </si>
  <si>
    <t>60 m bėgimas vyrams</t>
  </si>
  <si>
    <t>Modestas</t>
  </si>
  <si>
    <t>Grauslys</t>
  </si>
  <si>
    <t>Martynas</t>
  </si>
  <si>
    <t>Janulčikas</t>
  </si>
  <si>
    <t>D.Grigienė</t>
  </si>
  <si>
    <t>Petras</t>
  </si>
  <si>
    <t>Krapikas</t>
  </si>
  <si>
    <t>A.Buliuolis</t>
  </si>
  <si>
    <t>Vytautas</t>
  </si>
  <si>
    <t>Girnius</t>
  </si>
  <si>
    <t>Rokas</t>
  </si>
  <si>
    <t>Ažubalis</t>
  </si>
  <si>
    <t>J.Auga</t>
  </si>
  <si>
    <t>Mindaugas</t>
  </si>
  <si>
    <t>Dvylaitis</t>
  </si>
  <si>
    <t>Pranas</t>
  </si>
  <si>
    <t>Pliuška</t>
  </si>
  <si>
    <t>J.Auga, S.Sokolovas</t>
  </si>
  <si>
    <t>Žygimantas</t>
  </si>
  <si>
    <t>Matusevičius</t>
  </si>
  <si>
    <t>Michailas</t>
  </si>
  <si>
    <t>Smirnovas</t>
  </si>
  <si>
    <t>Jakubauskas</t>
  </si>
  <si>
    <t>Darius</t>
  </si>
  <si>
    <t>Vaitkevičius</t>
  </si>
  <si>
    <t>Pamarys</t>
  </si>
  <si>
    <t>Klaipėda</t>
  </si>
  <si>
    <t>Aivaras</t>
  </si>
  <si>
    <t>Miliauskas</t>
  </si>
  <si>
    <t>Vincas</t>
  </si>
  <si>
    <t>Nikitinas</t>
  </si>
  <si>
    <t>Deividas</t>
  </si>
  <si>
    <t>Pliavgo</t>
  </si>
  <si>
    <t>400 m bėgimas moterims</t>
  </si>
  <si>
    <t>Rezultatas</t>
  </si>
  <si>
    <t>400 m bėgimas vyrams</t>
  </si>
  <si>
    <t>Arvydas</t>
  </si>
  <si>
    <t>Markevičius</t>
  </si>
  <si>
    <t>Mantas</t>
  </si>
  <si>
    <t>Našlenis</t>
  </si>
  <si>
    <t>Ernestas</t>
  </si>
  <si>
    <t>Kačiulis</t>
  </si>
  <si>
    <t>1500 m bėgimas moterims</t>
  </si>
  <si>
    <t>1500 m bėgimas vyrams</t>
  </si>
  <si>
    <t>Povilas</t>
  </si>
  <si>
    <t>Zigmantas</t>
  </si>
  <si>
    <t>Kęstutis</t>
  </si>
  <si>
    <t>Bartkėnas</t>
  </si>
  <si>
    <t>Rutulio stūmimas moterims</t>
  </si>
  <si>
    <t>Bandymai</t>
  </si>
  <si>
    <t>Eilė</t>
  </si>
  <si>
    <t>Diana</t>
  </si>
  <si>
    <t>Bartkėnienė</t>
  </si>
  <si>
    <t>Oksana</t>
  </si>
  <si>
    <t>Dobravolskaja</t>
  </si>
  <si>
    <t>x</t>
  </si>
  <si>
    <t>Rutulio stūmimas vyrams</t>
  </si>
  <si>
    <t>Simas</t>
  </si>
  <si>
    <t>Devainis</t>
  </si>
  <si>
    <t>Rimvydas</t>
  </si>
  <si>
    <t>Vansevičius</t>
  </si>
  <si>
    <t>Šuolis į aukštį moterims</t>
  </si>
  <si>
    <t>Aukštis</t>
  </si>
  <si>
    <t>Šuolis į aukštį vyrams</t>
  </si>
  <si>
    <t>Juozas</t>
  </si>
  <si>
    <t>LIETUVOS AKLŲJŲ IR SILPNAREGIŲ</t>
  </si>
  <si>
    <t>SUAUGUSIŲJŲ LENGVOSIOS ATLETIKOS</t>
  </si>
  <si>
    <t>ATVIRASIS ŽIEMOS ČEMPIONATAS</t>
  </si>
  <si>
    <t xml:space="preserve"> </t>
  </si>
  <si>
    <r>
      <t xml:space="preserve">Kaunas, </t>
    </r>
    <r>
      <rPr>
        <sz val="12"/>
        <rFont val="Times New Roman"/>
        <family val="1"/>
        <charset val="186"/>
      </rPr>
      <t>LSU A.Stanislovaičio lengvosios atletikos maniežas</t>
    </r>
  </si>
  <si>
    <t>Varžybų vyriausiasis teisėjas</t>
  </si>
  <si>
    <t>NINA GEDGAUDIENĖ</t>
  </si>
  <si>
    <t>Varžybų vyriausioji sekretorė</t>
  </si>
  <si>
    <t>3 kg.</t>
  </si>
  <si>
    <t>Girnienė</t>
  </si>
  <si>
    <t>Roma</t>
  </si>
  <si>
    <t>Įrankio svoris</t>
  </si>
  <si>
    <t>Rutulio stūmimas moterims veteranėms</t>
  </si>
  <si>
    <t>Trumpelis</t>
  </si>
  <si>
    <t>Edmundas</t>
  </si>
  <si>
    <t>Rutulio stūmimas vyrams veteranams</t>
  </si>
  <si>
    <t>Šuolis į tolį vyrams</t>
  </si>
  <si>
    <t>Šuolis į tolį moterims</t>
  </si>
  <si>
    <t>rez.</t>
  </si>
  <si>
    <t>k.</t>
  </si>
  <si>
    <t>Vet.</t>
  </si>
  <si>
    <t>200 m bėgimas moterims</t>
  </si>
  <si>
    <t>200 m bėgimas vyrams</t>
  </si>
  <si>
    <t>800 m bėgimas moterims</t>
  </si>
  <si>
    <t>800 m bėgimas vyrams</t>
  </si>
  <si>
    <t>3000 m bėgimas moterims</t>
  </si>
  <si>
    <t>Januškevičius</t>
  </si>
  <si>
    <t>Arnoldas</t>
  </si>
  <si>
    <t>Balsys</t>
  </si>
  <si>
    <t>Linas</t>
  </si>
  <si>
    <t>3000 m bėgimas vyrams</t>
  </si>
  <si>
    <t>Rutulio stūmimas moterims jaunės</t>
  </si>
  <si>
    <t>Kaunas, 2019-02-23</t>
  </si>
  <si>
    <t>Roza</t>
  </si>
  <si>
    <t>Nemoliajeva</t>
  </si>
  <si>
    <t>Salomėja</t>
  </si>
  <si>
    <t>Pilipavičienė</t>
  </si>
  <si>
    <t>Samsonienė</t>
  </si>
  <si>
    <t>A.Januškevičius</t>
  </si>
  <si>
    <t>Justė</t>
  </si>
  <si>
    <t>Urbonaitė</t>
  </si>
  <si>
    <t>Morkūnaitė</t>
  </si>
  <si>
    <t>Vėjas</t>
  </si>
  <si>
    <t>Anicetas</t>
  </si>
  <si>
    <t>Stankūnas</t>
  </si>
  <si>
    <t>Rimkus</t>
  </si>
  <si>
    <t>Ramūnas</t>
  </si>
  <si>
    <t>Kievinas</t>
  </si>
  <si>
    <t>Oleg</t>
  </si>
  <si>
    <t>Duglovskij</t>
  </si>
  <si>
    <t>Denas</t>
  </si>
  <si>
    <t>Damskis</t>
  </si>
  <si>
    <t>Erikas</t>
  </si>
  <si>
    <t>Sebežovas</t>
  </si>
  <si>
    <t>Viktorija</t>
  </si>
  <si>
    <t>Andrej</t>
  </si>
  <si>
    <t>Konorev</t>
  </si>
  <si>
    <t>Martinavičius</t>
  </si>
  <si>
    <t>Ugnius</t>
  </si>
  <si>
    <t>Grigaitis</t>
  </si>
  <si>
    <t>Gitana</t>
  </si>
  <si>
    <t>Paslauskienė</t>
  </si>
  <si>
    <t>Hermis</t>
  </si>
  <si>
    <t>Kasperavičius</t>
  </si>
  <si>
    <t>Mačiuta</t>
  </si>
  <si>
    <t>Deimantas</t>
  </si>
  <si>
    <t>Grincevičius</t>
  </si>
  <si>
    <t>Kaunas, 2019-02-24</t>
  </si>
  <si>
    <t>Nėra</t>
  </si>
  <si>
    <t>dalyvių</t>
  </si>
  <si>
    <t>Eigminas</t>
  </si>
  <si>
    <t>J.Tribienė</t>
  </si>
  <si>
    <t>5 kg</t>
  </si>
  <si>
    <t>6 kg</t>
  </si>
  <si>
    <t>Karolina</t>
  </si>
  <si>
    <t>Vaičiukaitė</t>
  </si>
  <si>
    <t>2019 m. vasario 23-24 d.</t>
  </si>
  <si>
    <t>BIRUTĖ ZACHARIENĖ</t>
  </si>
  <si>
    <t>DNS</t>
  </si>
  <si>
    <t>Urbonavičiūtė</t>
  </si>
  <si>
    <t>Suvestinė</t>
  </si>
  <si>
    <t>b.k.</t>
  </si>
  <si>
    <t>_</t>
  </si>
  <si>
    <t>Silva</t>
  </si>
  <si>
    <t>o</t>
  </si>
  <si>
    <t>xo</t>
  </si>
  <si>
    <t>xxx</t>
  </si>
  <si>
    <t>xxo</t>
  </si>
  <si>
    <t>-</t>
  </si>
  <si>
    <t>xx-</t>
  </si>
  <si>
    <t>DQ</t>
  </si>
  <si>
    <t>1 bėgimas iš 2</t>
  </si>
  <si>
    <t>Mikitinienė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</si>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</sst>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yyyy\-mm\-dd"/>
    <numFmt numFmtId="165" formatCode="yy"/>
    <numFmt numFmtId="166" formatCode="0.0000"/>
    <numFmt numFmtId="167" formatCode="m:ss.00"/>
    <numFmt numFmtId="168" formatCode="mm:ss.00"/>
  </numFmts>
  <fonts count="4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6"/>
      <name val="Arial"/>
      <family val="2"/>
    </font>
    <font>
      <sz val="10"/>
      <name val="Arial"/>
      <family val="2"/>
      <charset val="186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  <charset val="186"/>
    </font>
    <font>
      <sz val="8"/>
      <name val="Times New Roman"/>
      <family val="1"/>
    </font>
    <font>
      <sz val="7"/>
      <name val="Times New Roman"/>
      <family val="1"/>
    </font>
    <font>
      <sz val="7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sz val="14"/>
      <name val="Arial"/>
      <family val="2"/>
      <charset val="186"/>
    </font>
    <font>
      <b/>
      <sz val="9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color indexed="8"/>
      <name val="Arial"/>
      <family val="2"/>
    </font>
    <font>
      <sz val="16"/>
      <name val="Arial"/>
      <family val="2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7"/>
      <name val="Times New Roman"/>
      <family val="1"/>
      <charset val="186"/>
    </font>
    <font>
      <b/>
      <sz val="7"/>
      <name val="Arial"/>
      <family val="2"/>
      <charset val="186"/>
    </font>
    <font>
      <b/>
      <sz val="8"/>
      <name val="Times New Roman"/>
      <family val="1"/>
      <charset val="186"/>
    </font>
    <font>
      <b/>
      <sz val="8"/>
      <name val="Arial"/>
      <family val="2"/>
    </font>
    <font>
      <sz val="9"/>
      <name val="Times New Roman"/>
      <family val="1"/>
    </font>
    <font>
      <sz val="9"/>
      <name val="Arial"/>
      <family val="2"/>
      <charset val="186"/>
    </font>
  </fonts>
  <fills count="3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3" tint="0.7999511703848384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7" borderId="0" applyNumberFormat="0" applyBorder="0" applyAlignment="0" applyProtection="0"/>
    <xf numFmtId="0" fontId="27" fillId="11" borderId="0" applyNumberFormat="0" applyBorder="0" applyAlignment="0" applyProtection="0"/>
    <xf numFmtId="0" fontId="28" fillId="28" borderId="12" applyNumberFormat="0" applyAlignment="0" applyProtection="0"/>
    <xf numFmtId="0" fontId="29" fillId="29" borderId="13" applyNumberFormat="0" applyAlignment="0" applyProtection="0"/>
    <xf numFmtId="0" fontId="30" fillId="15" borderId="12" applyNumberFormat="0" applyAlignment="0" applyProtection="0"/>
    <xf numFmtId="0" fontId="3" fillId="0" borderId="0"/>
    <xf numFmtId="0" fontId="31" fillId="0" borderId="14" applyNumberFormat="0" applyFill="0" applyAlignment="0" applyProtection="0"/>
    <xf numFmtId="0" fontId="32" fillId="30" borderId="0" applyNumberFormat="0" applyBorder="0" applyAlignment="0" applyProtection="0"/>
    <xf numFmtId="0" fontId="3" fillId="0" borderId="0"/>
    <xf numFmtId="0" fontId="3" fillId="0" borderId="0"/>
    <xf numFmtId="0" fontId="33" fillId="0" borderId="0"/>
    <xf numFmtId="0" fontId="3" fillId="0" borderId="0"/>
    <xf numFmtId="0" fontId="1" fillId="0" borderId="0"/>
    <xf numFmtId="0" fontId="5" fillId="31" borderId="1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429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Alignment="1">
      <alignment vertical="top" wrapText="1"/>
    </xf>
    <xf numFmtId="0" fontId="5" fillId="0" borderId="0" xfId="1" applyFont="1" applyFill="1" applyAlignment="1">
      <alignment horizontal="left"/>
    </xf>
    <xf numFmtId="0" fontId="3" fillId="0" borderId="0" xfId="1" applyFont="1" applyFill="1" applyAlignment="1">
      <alignment horizontal="right" wrapText="1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5" fillId="0" borderId="2" xfId="2" applyFont="1" applyFill="1" applyBorder="1" applyAlignment="1">
      <alignment horizontal="left" vertical="center"/>
    </xf>
    <xf numFmtId="0" fontId="5" fillId="0" borderId="0" xfId="2" applyFont="1" applyFill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2" xfId="1" applyFont="1" applyFill="1" applyBorder="1" applyAlignment="1">
      <alignment horizontal="right" vertical="center"/>
    </xf>
    <xf numFmtId="0" fontId="12" fillId="0" borderId="4" xfId="1" applyFont="1" applyFill="1" applyBorder="1" applyAlignment="1">
      <alignment horizontal="left" vertical="center"/>
    </xf>
    <xf numFmtId="164" fontId="13" fillId="0" borderId="8" xfId="1" applyNumberFormat="1" applyFont="1" applyFill="1" applyBorder="1" applyAlignment="1">
      <alignment horizontal="center" vertical="center"/>
    </xf>
    <xf numFmtId="165" fontId="14" fillId="0" borderId="8" xfId="1" applyNumberFormat="1" applyFont="1" applyFill="1" applyBorder="1" applyAlignment="1">
      <alignment horizontal="center" vertical="center"/>
    </xf>
    <xf numFmtId="49" fontId="15" fillId="0" borderId="8" xfId="1" applyNumberFormat="1" applyFont="1" applyFill="1" applyBorder="1" applyAlignment="1">
      <alignment horizontal="left" vertical="center"/>
    </xf>
    <xf numFmtId="0" fontId="16" fillId="0" borderId="8" xfId="1" applyFont="1" applyFill="1" applyBorder="1" applyAlignment="1">
      <alignment horizontal="left" vertical="center"/>
    </xf>
    <xf numFmtId="0" fontId="16" fillId="0" borderId="8" xfId="1" applyFont="1" applyFill="1" applyBorder="1" applyAlignment="1">
      <alignment horizontal="center" vertical="center"/>
    </xf>
    <xf numFmtId="166" fontId="17" fillId="0" borderId="8" xfId="1" applyNumberFormat="1" applyFont="1" applyFill="1" applyBorder="1" applyAlignment="1">
      <alignment horizontal="center" vertical="center"/>
    </xf>
    <xf numFmtId="2" fontId="7" fillId="0" borderId="8" xfId="1" applyNumberFormat="1" applyFont="1" applyFill="1" applyBorder="1" applyAlignment="1">
      <alignment horizontal="center" vertical="center"/>
    </xf>
    <xf numFmtId="2" fontId="3" fillId="0" borderId="8" xfId="1" applyNumberFormat="1" applyFont="1" applyFill="1" applyBorder="1" applyAlignment="1">
      <alignment horizontal="center" vertical="center"/>
    </xf>
    <xf numFmtId="0" fontId="11" fillId="0" borderId="8" xfId="1" applyNumberFormat="1" applyFont="1" applyFill="1" applyBorder="1" applyAlignment="1">
      <alignment horizontal="left" vertical="center"/>
    </xf>
    <xf numFmtId="0" fontId="9" fillId="0" borderId="8" xfId="2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/>
    </xf>
    <xf numFmtId="0" fontId="9" fillId="0" borderId="8" xfId="3" applyFont="1" applyFill="1" applyBorder="1" applyAlignment="1">
      <alignment horizontal="center" vertical="center"/>
    </xf>
    <xf numFmtId="164" fontId="18" fillId="0" borderId="8" xfId="3" applyNumberFormat="1" applyFont="1" applyFill="1" applyBorder="1" applyAlignment="1">
      <alignment horizontal="center" vertical="center"/>
    </xf>
    <xf numFmtId="165" fontId="14" fillId="0" borderId="8" xfId="3" applyNumberFormat="1" applyFont="1" applyFill="1" applyBorder="1" applyAlignment="1">
      <alignment horizontal="center" vertical="center"/>
    </xf>
    <xf numFmtId="49" fontId="19" fillId="0" borderId="8" xfId="3" applyNumberFormat="1" applyFont="1" applyFill="1" applyBorder="1" applyAlignment="1">
      <alignment horizontal="left" vertical="center"/>
    </xf>
    <xf numFmtId="0" fontId="20" fillId="0" borderId="8" xfId="3" applyFont="1" applyFill="1" applyBorder="1" applyAlignment="1">
      <alignment horizontal="left" vertical="center"/>
    </xf>
    <xf numFmtId="0" fontId="20" fillId="0" borderId="8" xfId="3" applyFont="1" applyFill="1" applyBorder="1" applyAlignment="1">
      <alignment horizontal="center" vertical="center"/>
    </xf>
    <xf numFmtId="0" fontId="4" fillId="0" borderId="0" xfId="3" applyFont="1" applyFill="1" applyAlignment="1">
      <alignment vertical="top" wrapText="1"/>
    </xf>
    <xf numFmtId="0" fontId="3" fillId="0" borderId="0" xfId="3" applyFont="1" applyFill="1"/>
    <xf numFmtId="0" fontId="3" fillId="0" borderId="0" xfId="3" applyFont="1" applyFill="1" applyAlignment="1">
      <alignment horizontal="right" wrapText="1"/>
    </xf>
    <xf numFmtId="0" fontId="3" fillId="0" borderId="0" xfId="3" applyFont="1" applyFill="1" applyAlignment="1">
      <alignment horizontal="left"/>
    </xf>
    <xf numFmtId="0" fontId="3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3" fillId="0" borderId="0" xfId="3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0" fontId="3" fillId="0" borderId="8" xfId="3" applyFont="1" applyBorder="1" applyAlignment="1">
      <alignment horizontal="center" vertical="center"/>
    </xf>
    <xf numFmtId="0" fontId="11" fillId="2" borderId="8" xfId="3" applyFont="1" applyFill="1" applyBorder="1" applyAlignment="1">
      <alignment horizontal="center" vertical="center"/>
    </xf>
    <xf numFmtId="0" fontId="3" fillId="3" borderId="8" xfId="3" applyFont="1" applyFill="1" applyBorder="1" applyAlignment="1">
      <alignment horizontal="center" vertical="center"/>
    </xf>
    <xf numFmtId="0" fontId="11" fillId="6" borderId="8" xfId="3" applyFont="1" applyFill="1" applyBorder="1" applyAlignment="1">
      <alignment horizontal="center" vertical="center"/>
    </xf>
    <xf numFmtId="0" fontId="21" fillId="0" borderId="8" xfId="3" applyFont="1" applyFill="1" applyBorder="1"/>
    <xf numFmtId="0" fontId="3" fillId="0" borderId="8" xfId="3" applyFont="1" applyFill="1" applyBorder="1"/>
    <xf numFmtId="2" fontId="7" fillId="0" borderId="8" xfId="3" applyNumberFormat="1" applyFont="1" applyFill="1" applyBorder="1" applyAlignment="1">
      <alignment horizontal="center" vertical="center"/>
    </xf>
    <xf numFmtId="2" fontId="3" fillId="0" borderId="8" xfId="3" applyNumberFormat="1" applyFont="1" applyFill="1" applyBorder="1" applyAlignment="1">
      <alignment horizontal="center" vertical="center"/>
    </xf>
    <xf numFmtId="0" fontId="2" fillId="0" borderId="0" xfId="3" applyFont="1"/>
    <xf numFmtId="0" fontId="3" fillId="0" borderId="0" xfId="3" applyFont="1"/>
    <xf numFmtId="0" fontId="4" fillId="0" borderId="0" xfId="3" applyFont="1" applyAlignment="1">
      <alignment vertical="top" wrapText="1"/>
    </xf>
    <xf numFmtId="0" fontId="4" fillId="0" borderId="0" xfId="3" applyFont="1" applyAlignment="1">
      <alignment horizontal="center" vertical="top" wrapText="1"/>
    </xf>
    <xf numFmtId="0" fontId="5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right" wrapText="1"/>
    </xf>
    <xf numFmtId="0" fontId="3" fillId="0" borderId="0" xfId="3" applyFont="1" applyAlignment="1">
      <alignment horizontal="center" wrapText="1"/>
    </xf>
    <xf numFmtId="0" fontId="3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0" fontId="3" fillId="0" borderId="0" xfId="3" applyFont="1" applyBorder="1" applyAlignment="1">
      <alignment horizontal="center" vertical="center"/>
    </xf>
    <xf numFmtId="0" fontId="3" fillId="7" borderId="8" xfId="3" applyFont="1" applyFill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right" vertical="center"/>
    </xf>
    <xf numFmtId="0" fontId="12" fillId="0" borderId="4" xfId="3" applyFont="1" applyFill="1" applyBorder="1" applyAlignment="1">
      <alignment horizontal="left" vertical="center"/>
    </xf>
    <xf numFmtId="164" fontId="13" fillId="0" borderId="8" xfId="3" applyNumberFormat="1" applyFont="1" applyBorder="1" applyAlignment="1">
      <alignment horizontal="center" vertical="center"/>
    </xf>
    <xf numFmtId="165" fontId="14" fillId="0" borderId="8" xfId="3" applyNumberFormat="1" applyFont="1" applyBorder="1" applyAlignment="1">
      <alignment horizontal="center" vertical="center"/>
    </xf>
    <xf numFmtId="49" fontId="15" fillId="0" borderId="8" xfId="3" applyNumberFormat="1" applyFont="1" applyFill="1" applyBorder="1" applyAlignment="1">
      <alignment horizontal="left" vertical="center"/>
    </xf>
    <xf numFmtId="0" fontId="16" fillId="0" borderId="8" xfId="3" applyFont="1" applyFill="1" applyBorder="1" applyAlignment="1">
      <alignment horizontal="left" vertical="center"/>
    </xf>
    <xf numFmtId="0" fontId="16" fillId="0" borderId="8" xfId="3" applyFont="1" applyFill="1" applyBorder="1" applyAlignment="1">
      <alignment horizontal="center" vertical="center"/>
    </xf>
    <xf numFmtId="0" fontId="17" fillId="0" borderId="8" xfId="3" applyNumberFormat="1" applyFont="1" applyBorder="1" applyAlignment="1">
      <alignment horizontal="center" vertical="center"/>
    </xf>
    <xf numFmtId="167" fontId="7" fillId="0" borderId="8" xfId="3" applyNumberFormat="1" applyFont="1" applyBorder="1" applyAlignment="1">
      <alignment horizontal="center" vertical="center"/>
    </xf>
    <xf numFmtId="167" fontId="5" fillId="0" borderId="8" xfId="3" applyNumberFormat="1" applyFont="1" applyBorder="1" applyAlignment="1">
      <alignment horizontal="center" vertical="center"/>
    </xf>
    <xf numFmtId="167" fontId="11" fillId="0" borderId="8" xfId="3" applyNumberFormat="1" applyFont="1" applyBorder="1" applyAlignment="1">
      <alignment horizontal="left" vertical="center"/>
    </xf>
    <xf numFmtId="0" fontId="3" fillId="0" borderId="0" xfId="3" applyFont="1" applyAlignment="1">
      <alignment horizontal="center"/>
    </xf>
    <xf numFmtId="0" fontId="7" fillId="0" borderId="8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0" fontId="3" fillId="8" borderId="0" xfId="3" applyFont="1" applyFill="1"/>
    <xf numFmtId="0" fontId="2" fillId="0" borderId="0" xfId="4" applyFont="1"/>
    <xf numFmtId="0" fontId="3" fillId="0" borderId="0" xfId="4" applyFont="1"/>
    <xf numFmtId="0" fontId="22" fillId="0" borderId="0" xfId="4" applyFont="1" applyAlignment="1">
      <alignment vertical="top" wrapText="1"/>
    </xf>
    <xf numFmtId="0" fontId="3" fillId="0" borderId="0" xfId="4" applyFont="1" applyAlignment="1">
      <alignment horizontal="right" wrapText="1"/>
    </xf>
    <xf numFmtId="0" fontId="3" fillId="0" borderId="0" xfId="4" applyFont="1" applyAlignment="1">
      <alignment horizontal="left"/>
    </xf>
    <xf numFmtId="0" fontId="3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0" fontId="3" fillId="0" borderId="0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0" fontId="11" fillId="6" borderId="8" xfId="4" applyFont="1" applyFill="1" applyBorder="1" applyAlignment="1">
      <alignment horizontal="center" vertical="center"/>
    </xf>
    <xf numFmtId="0" fontId="21" fillId="0" borderId="8" xfId="4" applyFont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right" vertical="center"/>
    </xf>
    <xf numFmtId="0" fontId="12" fillId="0" borderId="4" xfId="4" applyFont="1" applyFill="1" applyBorder="1" applyAlignment="1">
      <alignment horizontal="left" vertical="center"/>
    </xf>
    <xf numFmtId="165" fontId="14" fillId="0" borderId="8" xfId="4" applyNumberFormat="1" applyFont="1" applyBorder="1" applyAlignment="1">
      <alignment horizontal="center" vertical="center"/>
    </xf>
    <xf numFmtId="49" fontId="15" fillId="0" borderId="8" xfId="4" applyNumberFormat="1" applyFont="1" applyFill="1" applyBorder="1" applyAlignment="1">
      <alignment horizontal="left" vertical="center"/>
    </xf>
    <xf numFmtId="0" fontId="16" fillId="0" borderId="8" xfId="4" applyFont="1" applyFill="1" applyBorder="1" applyAlignment="1">
      <alignment horizontal="left" vertical="center"/>
    </xf>
    <xf numFmtId="0" fontId="16" fillId="0" borderId="8" xfId="4" applyFont="1" applyFill="1" applyBorder="1" applyAlignment="1">
      <alignment horizontal="center" vertical="center"/>
    </xf>
    <xf numFmtId="0" fontId="17" fillId="0" borderId="8" xfId="4" applyNumberFormat="1" applyFont="1" applyBorder="1" applyAlignment="1">
      <alignment horizontal="center" vertical="center"/>
    </xf>
    <xf numFmtId="167" fontId="7" fillId="5" borderId="8" xfId="4" applyNumberFormat="1" applyFont="1" applyFill="1" applyBorder="1" applyAlignment="1">
      <alignment horizontal="center" vertical="center"/>
    </xf>
    <xf numFmtId="167" fontId="5" fillId="0" borderId="8" xfId="4" applyNumberFormat="1" applyFont="1" applyFill="1" applyBorder="1" applyAlignment="1">
      <alignment horizontal="center" vertical="center"/>
    </xf>
    <xf numFmtId="0" fontId="11" fillId="0" borderId="8" xfId="4" applyFont="1" applyBorder="1" applyAlignment="1">
      <alignment horizontal="left" vertical="center"/>
    </xf>
    <xf numFmtId="0" fontId="22" fillId="0" borderId="0" xfId="4" applyFont="1" applyAlignment="1">
      <alignment horizontal="center" vertical="top" wrapText="1"/>
    </xf>
    <xf numFmtId="0" fontId="3" fillId="0" borderId="0" xfId="4" applyFont="1" applyFill="1"/>
    <xf numFmtId="0" fontId="3" fillId="0" borderId="0" xfId="4" applyFont="1" applyAlignment="1">
      <alignment horizontal="center" wrapText="1"/>
    </xf>
    <xf numFmtId="0" fontId="3" fillId="0" borderId="0" xfId="4" applyFont="1" applyAlignment="1">
      <alignment horizontal="center" vertical="center"/>
    </xf>
    <xf numFmtId="0" fontId="3" fillId="7" borderId="8" xfId="4" applyFont="1" applyFill="1" applyBorder="1" applyAlignment="1">
      <alignment horizontal="center" vertical="center"/>
    </xf>
    <xf numFmtId="164" fontId="13" fillId="0" borderId="8" xfId="4" applyNumberFormat="1" applyFont="1" applyBorder="1" applyAlignment="1">
      <alignment horizontal="center" vertical="center"/>
    </xf>
    <xf numFmtId="167" fontId="5" fillId="0" borderId="8" xfId="4" applyNumberFormat="1" applyFont="1" applyBorder="1" applyAlignment="1">
      <alignment horizontal="center" vertical="center"/>
    </xf>
    <xf numFmtId="0" fontId="3" fillId="9" borderId="0" xfId="4" applyFont="1" applyFill="1"/>
    <xf numFmtId="0" fontId="3" fillId="0" borderId="0" xfId="4" applyFont="1" applyAlignment="1">
      <alignment horizontal="center"/>
    </xf>
    <xf numFmtId="0" fontId="34" fillId="0" borderId="0" xfId="3" applyFont="1"/>
    <xf numFmtId="0" fontId="22" fillId="0" borderId="0" xfId="3" applyFont="1" applyAlignment="1">
      <alignment vertical="top" wrapText="1"/>
    </xf>
    <xf numFmtId="0" fontId="23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9" fillId="0" borderId="17" xfId="3" applyFont="1" applyFill="1" applyBorder="1" applyAlignment="1">
      <alignment horizontal="right" vertical="center"/>
    </xf>
    <xf numFmtId="0" fontId="8" fillId="0" borderId="19" xfId="3" applyFont="1" applyFill="1" applyBorder="1" applyAlignment="1">
      <alignment horizontal="left" vertical="center"/>
    </xf>
    <xf numFmtId="0" fontId="5" fillId="0" borderId="0" xfId="4" applyFont="1"/>
    <xf numFmtId="0" fontId="4" fillId="0" borderId="0" xfId="4" applyFont="1" applyAlignment="1">
      <alignment vertical="top" wrapText="1"/>
    </xf>
    <xf numFmtId="0" fontId="5" fillId="0" borderId="0" xfId="4" applyFont="1" applyAlignment="1">
      <alignment horizontal="right" wrapText="1"/>
    </xf>
    <xf numFmtId="0" fontId="5" fillId="0" borderId="0" xfId="4" applyFont="1" applyAlignment="1">
      <alignment horizontal="left"/>
    </xf>
    <xf numFmtId="0" fontId="5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5" fillId="0" borderId="0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2" fontId="10" fillId="0" borderId="9" xfId="4" applyNumberFormat="1" applyFont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right" vertical="center"/>
    </xf>
    <xf numFmtId="0" fontId="12" fillId="0" borderId="19" xfId="4" applyFont="1" applyFill="1" applyBorder="1" applyAlignment="1">
      <alignment horizontal="left" vertical="center"/>
    </xf>
    <xf numFmtId="0" fontId="11" fillId="0" borderId="0" xfId="4" applyFont="1" applyFill="1" applyAlignment="1">
      <alignment horizontal="center"/>
    </xf>
    <xf numFmtId="49" fontId="11" fillId="0" borderId="0" xfId="4" applyNumberFormat="1" applyFont="1" applyFill="1" applyAlignment="1">
      <alignment horizontal="center"/>
    </xf>
    <xf numFmtId="0" fontId="11" fillId="0" borderId="20" xfId="44" applyFont="1" applyBorder="1"/>
    <xf numFmtId="0" fontId="11" fillId="0" borderId="0" xfId="44" applyFont="1"/>
    <xf numFmtId="0" fontId="37" fillId="0" borderId="0" xfId="44" applyFont="1"/>
    <xf numFmtId="0" fontId="38" fillId="0" borderId="0" xfId="44" applyFont="1"/>
    <xf numFmtId="0" fontId="39" fillId="0" borderId="0" xfId="44" applyFont="1"/>
    <xf numFmtId="0" fontId="11" fillId="0" borderId="18" xfId="44" applyFont="1" applyBorder="1"/>
    <xf numFmtId="0" fontId="11" fillId="0" borderId="0" xfId="44" applyFont="1" applyBorder="1"/>
    <xf numFmtId="0" fontId="40" fillId="0" borderId="0" xfId="44" applyFont="1"/>
    <xf numFmtId="49" fontId="37" fillId="0" borderId="0" xfId="44" applyNumberFormat="1" applyFont="1"/>
    <xf numFmtId="0" fontId="11" fillId="0" borderId="1" xfId="44" applyFont="1" applyBorder="1"/>
    <xf numFmtId="0" fontId="11" fillId="0" borderId="9" xfId="44" applyFont="1" applyBorder="1"/>
    <xf numFmtId="0" fontId="15" fillId="0" borderId="0" xfId="44" applyFont="1"/>
    <xf numFmtId="2" fontId="17" fillId="0" borderId="8" xfId="3" applyNumberFormat="1" applyFont="1" applyFill="1" applyBorder="1" applyAlignment="1">
      <alignment horizontal="center" vertical="center"/>
    </xf>
    <xf numFmtId="2" fontId="20" fillId="0" borderId="8" xfId="3" applyNumberFormat="1" applyFont="1" applyFill="1" applyBorder="1" applyAlignment="1">
      <alignment horizontal="left" vertical="center"/>
    </xf>
    <xf numFmtId="2" fontId="21" fillId="0" borderId="8" xfId="3" applyNumberFormat="1" applyFont="1" applyFill="1" applyBorder="1" applyAlignment="1">
      <alignment horizontal="center" vertical="center"/>
    </xf>
    <xf numFmtId="1" fontId="17" fillId="0" borderId="8" xfId="3" applyNumberFormat="1" applyFont="1" applyFill="1" applyBorder="1" applyAlignment="1">
      <alignment horizontal="center" vertical="center"/>
    </xf>
    <xf numFmtId="166" fontId="20" fillId="0" borderId="8" xfId="3" applyNumberFormat="1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 vertical="center"/>
    </xf>
    <xf numFmtId="0" fontId="9" fillId="32" borderId="8" xfId="3" applyFont="1" applyFill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2" fillId="0" borderId="0" xfId="3" applyFont="1" applyAlignment="1">
      <alignment horizontal="center" vertical="top" wrapText="1"/>
    </xf>
    <xf numFmtId="0" fontId="3" fillId="0" borderId="0" xfId="37" applyFont="1"/>
    <xf numFmtId="0" fontId="3" fillId="0" borderId="0" xfId="37" applyFont="1" applyAlignment="1">
      <alignment horizontal="center"/>
    </xf>
    <xf numFmtId="0" fontId="3" fillId="0" borderId="0" xfId="37" applyFont="1" applyFill="1"/>
    <xf numFmtId="0" fontId="3" fillId="0" borderId="0" xfId="37" applyFont="1" applyFill="1" applyAlignment="1">
      <alignment vertical="center"/>
    </xf>
    <xf numFmtId="2" fontId="17" fillId="0" borderId="8" xfId="37" applyNumberFormat="1" applyFont="1" applyFill="1" applyBorder="1" applyAlignment="1">
      <alignment horizontal="center" vertical="center"/>
    </xf>
    <xf numFmtId="2" fontId="20" fillId="0" borderId="8" xfId="37" applyNumberFormat="1" applyFont="1" applyFill="1" applyBorder="1" applyAlignment="1">
      <alignment horizontal="left" vertical="center"/>
    </xf>
    <xf numFmtId="2" fontId="3" fillId="0" borderId="8" xfId="37" applyNumberFormat="1" applyFont="1" applyFill="1" applyBorder="1" applyAlignment="1">
      <alignment horizontal="center" vertical="center"/>
    </xf>
    <xf numFmtId="2" fontId="21" fillId="0" borderId="8" xfId="37" applyNumberFormat="1" applyFont="1" applyFill="1" applyBorder="1" applyAlignment="1">
      <alignment horizontal="center" vertical="center"/>
    </xf>
    <xf numFmtId="1" fontId="18" fillId="0" borderId="8" xfId="37" applyNumberFormat="1" applyFont="1" applyFill="1" applyBorder="1" applyAlignment="1">
      <alignment horizontal="center" vertical="center"/>
    </xf>
    <xf numFmtId="166" fontId="20" fillId="0" borderId="8" xfId="37" applyNumberFormat="1" applyFont="1" applyFill="1" applyBorder="1" applyAlignment="1">
      <alignment horizontal="center" vertical="center"/>
    </xf>
    <xf numFmtId="0" fontId="20" fillId="0" borderId="8" xfId="37" applyFont="1" applyFill="1" applyBorder="1" applyAlignment="1">
      <alignment horizontal="center" vertical="center"/>
    </xf>
    <xf numFmtId="0" fontId="20" fillId="0" borderId="8" xfId="37" applyFont="1" applyFill="1" applyBorder="1" applyAlignment="1">
      <alignment horizontal="left" vertical="center"/>
    </xf>
    <xf numFmtId="49" fontId="19" fillId="0" borderId="8" xfId="37" applyNumberFormat="1" applyFont="1" applyFill="1" applyBorder="1" applyAlignment="1">
      <alignment horizontal="left" vertical="center"/>
    </xf>
    <xf numFmtId="165" fontId="14" fillId="0" borderId="8" xfId="37" applyNumberFormat="1" applyFont="1" applyFill="1" applyBorder="1" applyAlignment="1">
      <alignment horizontal="center" vertical="center"/>
    </xf>
    <xf numFmtId="164" fontId="18" fillId="0" borderId="8" xfId="37" applyNumberFormat="1" applyFont="1" applyFill="1" applyBorder="1" applyAlignment="1">
      <alignment horizontal="center" vertical="center"/>
    </xf>
    <xf numFmtId="0" fontId="8" fillId="0" borderId="19" xfId="37" applyFont="1" applyFill="1" applyBorder="1" applyAlignment="1">
      <alignment horizontal="left" vertical="center"/>
    </xf>
    <xf numFmtId="0" fontId="9" fillId="0" borderId="17" xfId="37" applyFont="1" applyFill="1" applyBorder="1" applyAlignment="1">
      <alignment horizontal="right" vertical="center"/>
    </xf>
    <xf numFmtId="0" fontId="9" fillId="0" borderId="8" xfId="37" applyFont="1" applyFill="1" applyBorder="1" applyAlignment="1">
      <alignment horizontal="center" vertical="center"/>
    </xf>
    <xf numFmtId="0" fontId="21" fillId="0" borderId="8" xfId="37" applyFont="1" applyFill="1" applyBorder="1" applyAlignment="1">
      <alignment horizontal="center" vertical="center"/>
    </xf>
    <xf numFmtId="0" fontId="3" fillId="0" borderId="0" xfId="37" applyFont="1" applyAlignment="1">
      <alignment vertical="center"/>
    </xf>
    <xf numFmtId="0" fontId="9" fillId="33" borderId="8" xfId="37" applyFont="1" applyFill="1" applyBorder="1" applyAlignment="1">
      <alignment horizontal="center" vertical="center"/>
    </xf>
    <xf numFmtId="0" fontId="21" fillId="0" borderId="17" xfId="37" applyFont="1" applyBorder="1" applyAlignment="1">
      <alignment horizontal="center" vertical="center"/>
    </xf>
    <xf numFmtId="0" fontId="3" fillId="0" borderId="0" xfId="37" applyFont="1" applyBorder="1" applyAlignment="1">
      <alignment horizontal="center" vertical="center"/>
    </xf>
    <xf numFmtId="0" fontId="23" fillId="0" borderId="0" xfId="37" applyFont="1" applyAlignment="1">
      <alignment horizontal="center" vertical="center"/>
    </xf>
    <xf numFmtId="0" fontId="21" fillId="0" borderId="0" xfId="37" applyFont="1" applyAlignment="1">
      <alignment vertical="center"/>
    </xf>
    <xf numFmtId="0" fontId="3" fillId="0" borderId="0" xfId="37" applyFont="1" applyAlignment="1">
      <alignment horizontal="center" vertical="center"/>
    </xf>
    <xf numFmtId="0" fontId="23" fillId="0" borderId="0" xfId="37" applyFont="1" applyAlignment="1">
      <alignment vertical="center"/>
    </xf>
    <xf numFmtId="0" fontId="3" fillId="0" borderId="0" xfId="37" applyFont="1" applyAlignment="1">
      <alignment horizontal="right" wrapText="1"/>
    </xf>
    <xf numFmtId="0" fontId="3" fillId="0" borderId="0" xfId="37" applyFont="1" applyAlignment="1">
      <alignment horizontal="center" wrapText="1"/>
    </xf>
    <xf numFmtId="0" fontId="3" fillId="0" borderId="0" xfId="37" applyFont="1" applyAlignment="1">
      <alignment horizontal="left"/>
    </xf>
    <xf numFmtId="0" fontId="22" fillId="0" borderId="0" xfId="37" applyFont="1" applyAlignment="1">
      <alignment vertical="top" wrapText="1"/>
    </xf>
    <xf numFmtId="0" fontId="22" fillId="0" borderId="0" xfId="37" applyFont="1" applyAlignment="1">
      <alignment horizontal="center" vertical="top" wrapText="1"/>
    </xf>
    <xf numFmtId="0" fontId="34" fillId="0" borderId="0" xfId="37" applyFont="1"/>
    <xf numFmtId="2" fontId="3" fillId="0" borderId="0" xfId="4" applyNumberFormat="1" applyFont="1" applyAlignment="1">
      <alignment vertical="center"/>
    </xf>
    <xf numFmtId="2" fontId="16" fillId="0" borderId="8" xfId="4" applyNumberFormat="1" applyFont="1" applyFill="1" applyBorder="1" applyAlignment="1">
      <alignment horizontal="left" vertical="center"/>
    </xf>
    <xf numFmtId="2" fontId="3" fillId="0" borderId="8" xfId="4" applyNumberFormat="1" applyFont="1" applyFill="1" applyBorder="1" applyAlignment="1">
      <alignment horizontal="center" vertical="center"/>
    </xf>
    <xf numFmtId="2" fontId="7" fillId="0" borderId="8" xfId="4" applyNumberFormat="1" applyFont="1" applyFill="1" applyBorder="1" applyAlignment="1">
      <alignment horizontal="center" vertical="center"/>
    </xf>
    <xf numFmtId="2" fontId="17" fillId="0" borderId="8" xfId="4" applyNumberFormat="1" applyFont="1" applyFill="1" applyBorder="1" applyAlignment="1">
      <alignment horizontal="center" vertical="center"/>
    </xf>
    <xf numFmtId="1" fontId="17" fillId="0" borderId="8" xfId="4" applyNumberFormat="1" applyFont="1" applyFill="1" applyBorder="1" applyAlignment="1">
      <alignment horizontal="center" vertical="center"/>
    </xf>
    <xf numFmtId="166" fontId="17" fillId="0" borderId="8" xfId="4" applyNumberFormat="1" applyFont="1" applyFill="1" applyBorder="1" applyAlignment="1">
      <alignment horizontal="center" vertical="center"/>
    </xf>
    <xf numFmtId="165" fontId="14" fillId="0" borderId="8" xfId="4" applyNumberFormat="1" applyFont="1" applyFill="1" applyBorder="1" applyAlignment="1">
      <alignment horizontal="center" vertical="center"/>
    </xf>
    <xf numFmtId="164" fontId="13" fillId="0" borderId="8" xfId="4" applyNumberFormat="1" applyFont="1" applyFill="1" applyBorder="1" applyAlignment="1">
      <alignment horizontal="center" vertical="center"/>
    </xf>
    <xf numFmtId="0" fontId="11" fillId="2" borderId="8" xfId="4" applyFont="1" applyFill="1" applyBorder="1" applyAlignment="1">
      <alignment horizontal="center" vertical="center"/>
    </xf>
    <xf numFmtId="0" fontId="7" fillId="0" borderId="8" xfId="4" applyFont="1" applyBorder="1" applyAlignment="1">
      <alignment horizontal="center" vertical="center"/>
    </xf>
    <xf numFmtId="0" fontId="44" fillId="0" borderId="9" xfId="4" applyFont="1" applyBorder="1" applyAlignment="1">
      <alignment horizontal="center" vertical="center" wrapText="1"/>
    </xf>
    <xf numFmtId="0" fontId="3" fillId="3" borderId="8" xfId="4" applyFill="1" applyBorder="1" applyAlignment="1">
      <alignment horizontal="center" vertical="center"/>
    </xf>
    <xf numFmtId="2" fontId="16" fillId="0" borderId="8" xfId="4" applyNumberFormat="1" applyFont="1" applyBorder="1" applyAlignment="1">
      <alignment horizontal="left" vertical="center"/>
    </xf>
    <xf numFmtId="2" fontId="3" fillId="0" borderId="8" xfId="4" applyNumberFormat="1" applyFont="1" applyBorder="1" applyAlignment="1">
      <alignment horizontal="center" vertical="center"/>
    </xf>
    <xf numFmtId="2" fontId="7" fillId="0" borderId="8" xfId="4" applyNumberFormat="1" applyFont="1" applyBorder="1" applyAlignment="1">
      <alignment horizontal="center" vertical="center"/>
    </xf>
    <xf numFmtId="2" fontId="3" fillId="0" borderId="0" xfId="4" applyNumberFormat="1" applyFont="1"/>
    <xf numFmtId="0" fontId="3" fillId="0" borderId="0" xfId="4" applyFont="1" applyFill="1" applyAlignment="1">
      <alignment vertical="center"/>
    </xf>
    <xf numFmtId="167" fontId="11" fillId="0" borderId="8" xfId="4" applyNumberFormat="1" applyFont="1" applyFill="1" applyBorder="1" applyAlignment="1">
      <alignment horizontal="left" vertical="center"/>
    </xf>
    <xf numFmtId="2" fontId="5" fillId="0" borderId="8" xfId="4" applyNumberFormat="1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2" fontId="10" fillId="0" borderId="16" xfId="4" applyNumberFormat="1" applyFont="1" applyBorder="1" applyAlignment="1">
      <alignment horizontal="center" vertical="center" wrapText="1"/>
    </xf>
    <xf numFmtId="0" fontId="7" fillId="0" borderId="17" xfId="4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2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2" fontId="3" fillId="0" borderId="0" xfId="4" applyNumberFormat="1" applyFont="1" applyAlignment="1">
      <alignment horizontal="right" wrapText="1"/>
    </xf>
    <xf numFmtId="2" fontId="4" fillId="0" borderId="0" xfId="4" applyNumberFormat="1" applyFont="1" applyAlignment="1">
      <alignment vertical="top" wrapText="1"/>
    </xf>
    <xf numFmtId="0" fontId="4" fillId="0" borderId="0" xfId="4" applyFont="1" applyAlignment="1">
      <alignment horizontal="center" vertical="top" wrapText="1"/>
    </xf>
    <xf numFmtId="167" fontId="7" fillId="0" borderId="8" xfId="4" applyNumberFormat="1" applyFont="1" applyBorder="1" applyAlignment="1">
      <alignment horizontal="center" vertical="center"/>
    </xf>
    <xf numFmtId="164" fontId="13" fillId="0" borderId="8" xfId="4" applyNumberFormat="1" applyFont="1" applyBorder="1" applyAlignment="1">
      <alignment horizontal="right" vertical="center"/>
    </xf>
    <xf numFmtId="167" fontId="3" fillId="0" borderId="0" xfId="4" applyNumberFormat="1" applyFont="1"/>
    <xf numFmtId="167" fontId="3" fillId="0" borderId="0" xfId="4" applyNumberFormat="1" applyFont="1" applyAlignment="1">
      <alignment vertical="center"/>
    </xf>
    <xf numFmtId="167" fontId="3" fillId="0" borderId="0" xfId="4" applyNumberFormat="1" applyFont="1" applyAlignment="1">
      <alignment horizontal="right" wrapText="1"/>
    </xf>
    <xf numFmtId="167" fontId="4" fillId="0" borderId="0" xfId="4" applyNumberFormat="1" applyFont="1" applyAlignment="1">
      <alignment vertical="top" wrapText="1"/>
    </xf>
    <xf numFmtId="168" fontId="3" fillId="0" borderId="0" xfId="4" applyNumberFormat="1" applyFont="1"/>
    <xf numFmtId="168" fontId="7" fillId="0" borderId="8" xfId="4" applyNumberFormat="1" applyFont="1" applyFill="1" applyBorder="1" applyAlignment="1">
      <alignment horizontal="center" vertical="center"/>
    </xf>
    <xf numFmtId="168" fontId="3" fillId="0" borderId="0" xfId="4" applyNumberFormat="1" applyFont="1" applyBorder="1" applyAlignment="1">
      <alignment horizontal="center" vertical="center"/>
    </xf>
    <xf numFmtId="168" fontId="3" fillId="0" borderId="0" xfId="4" applyNumberFormat="1" applyFont="1" applyAlignment="1">
      <alignment vertical="center"/>
    </xf>
    <xf numFmtId="168" fontId="3" fillId="0" borderId="0" xfId="4" applyNumberFormat="1" applyFont="1" applyAlignment="1">
      <alignment horizontal="right" wrapText="1"/>
    </xf>
    <xf numFmtId="168" fontId="4" fillId="0" borderId="0" xfId="4" applyNumberFormat="1" applyFont="1" applyAlignment="1">
      <alignment vertical="top" wrapText="1"/>
    </xf>
    <xf numFmtId="168" fontId="7" fillId="0" borderId="8" xfId="4" applyNumberFormat="1" applyFont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left" vertical="center"/>
    </xf>
    <xf numFmtId="164" fontId="18" fillId="0" borderId="0" xfId="3" applyNumberFormat="1" applyFont="1" applyFill="1" applyBorder="1" applyAlignment="1">
      <alignment horizontal="center" vertical="center"/>
    </xf>
    <xf numFmtId="165" fontId="14" fillId="0" borderId="0" xfId="3" applyNumberFormat="1" applyFont="1" applyFill="1" applyBorder="1" applyAlignment="1">
      <alignment horizontal="center" vertical="center"/>
    </xf>
    <xf numFmtId="49" fontId="19" fillId="0" borderId="0" xfId="3" applyNumberFormat="1" applyFont="1" applyFill="1" applyBorder="1" applyAlignment="1">
      <alignment horizontal="left" vertical="center"/>
    </xf>
    <xf numFmtId="0" fontId="20" fillId="0" borderId="0" xfId="3" applyFont="1" applyFill="1" applyBorder="1" applyAlignment="1">
      <alignment horizontal="left" vertical="center"/>
    </xf>
    <xf numFmtId="0" fontId="20" fillId="0" borderId="0" xfId="3" applyFont="1" applyFill="1" applyBorder="1" applyAlignment="1">
      <alignment horizontal="center" vertical="center"/>
    </xf>
    <xf numFmtId="166" fontId="20" fillId="0" borderId="0" xfId="3" applyNumberFormat="1" applyFont="1" applyFill="1" applyBorder="1" applyAlignment="1">
      <alignment horizontal="center" vertical="center"/>
    </xf>
    <xf numFmtId="2" fontId="17" fillId="0" borderId="0" xfId="3" applyNumberFormat="1" applyFont="1" applyFill="1" applyBorder="1" applyAlignment="1">
      <alignment horizontal="center" vertical="center"/>
    </xf>
    <xf numFmtId="1" fontId="17" fillId="0" borderId="0" xfId="3" applyNumberFormat="1" applyFont="1" applyFill="1" applyBorder="1" applyAlignment="1">
      <alignment horizontal="center" vertical="center"/>
    </xf>
    <xf numFmtId="2" fontId="21" fillId="0" borderId="0" xfId="3" applyNumberFormat="1" applyFont="1" applyFill="1" applyBorder="1" applyAlignment="1">
      <alignment horizontal="center" vertical="center"/>
    </xf>
    <xf numFmtId="2" fontId="3" fillId="0" borderId="0" xfId="3" applyNumberFormat="1" applyFont="1" applyFill="1" applyBorder="1" applyAlignment="1">
      <alignment horizontal="center" vertical="center"/>
    </xf>
    <xf numFmtId="2" fontId="20" fillId="0" borderId="0" xfId="3" applyNumberFormat="1" applyFont="1" applyFill="1" applyBorder="1" applyAlignment="1">
      <alignment horizontal="left" vertical="center"/>
    </xf>
    <xf numFmtId="0" fontId="9" fillId="5" borderId="8" xfId="2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right" vertical="center"/>
    </xf>
    <xf numFmtId="0" fontId="12" fillId="0" borderId="19" xfId="1" applyFont="1" applyFill="1" applyBorder="1" applyAlignment="1">
      <alignment horizontal="left" vertical="center"/>
    </xf>
    <xf numFmtId="0" fontId="11" fillId="0" borderId="17" xfId="3" applyFont="1" applyFill="1" applyBorder="1" applyAlignment="1">
      <alignment horizontal="right" vertical="center"/>
    </xf>
    <xf numFmtId="0" fontId="12" fillId="0" borderId="19" xfId="3" applyFont="1" applyFill="1" applyBorder="1" applyAlignment="1">
      <alignment horizontal="left" vertical="center"/>
    </xf>
    <xf numFmtId="1" fontId="22" fillId="0" borderId="8" xfId="4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24" fillId="0" borderId="9" xfId="3" applyFont="1" applyBorder="1" applyAlignment="1">
      <alignment horizontal="center" vertical="center" wrapText="1"/>
    </xf>
    <xf numFmtId="0" fontId="21" fillId="0" borderId="8" xfId="3" applyNumberFormat="1" applyFont="1" applyBorder="1" applyAlignment="1">
      <alignment horizontal="center" vertical="center"/>
    </xf>
    <xf numFmtId="2" fontId="17" fillId="0" borderId="8" xfId="3" applyNumberFormat="1" applyFont="1" applyFill="1" applyBorder="1" applyAlignment="1">
      <alignment horizontal="left" vertical="center"/>
    </xf>
    <xf numFmtId="0" fontId="21" fillId="0" borderId="8" xfId="3" applyFont="1" applyBorder="1" applyAlignment="1">
      <alignment horizontal="center" vertical="center"/>
    </xf>
    <xf numFmtId="1" fontId="20" fillId="0" borderId="8" xfId="3" applyNumberFormat="1" applyFont="1" applyFill="1" applyBorder="1" applyAlignment="1">
      <alignment horizontal="center" vertical="center"/>
    </xf>
    <xf numFmtId="1" fontId="35" fillId="0" borderId="8" xfId="4" applyNumberFormat="1" applyFont="1" applyBorder="1" applyAlignment="1">
      <alignment horizontal="center" vertical="center"/>
    </xf>
    <xf numFmtId="1" fontId="36" fillId="0" borderId="8" xfId="4" applyNumberFormat="1" applyFont="1" applyBorder="1" applyAlignment="1">
      <alignment horizontal="center" vertical="center"/>
    </xf>
    <xf numFmtId="2" fontId="5" fillId="0" borderId="8" xfId="4" applyNumberFormat="1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 wrapText="1"/>
    </xf>
    <xf numFmtId="0" fontId="24" fillId="0" borderId="9" xfId="3" applyFont="1" applyBorder="1" applyAlignment="1">
      <alignment horizontal="center" vertical="center" wrapText="1"/>
    </xf>
    <xf numFmtId="0" fontId="24" fillId="0" borderId="16" xfId="37" applyFont="1" applyBorder="1" applyAlignment="1">
      <alignment vertical="center"/>
    </xf>
    <xf numFmtId="0" fontId="24" fillId="0" borderId="9" xfId="37" applyFont="1" applyBorder="1" applyAlignment="1">
      <alignment vertical="center"/>
    </xf>
    <xf numFmtId="0" fontId="24" fillId="0" borderId="9" xfId="37" applyFont="1" applyBorder="1" applyAlignment="1">
      <alignment horizontal="center" vertical="center" wrapText="1"/>
    </xf>
    <xf numFmtId="0" fontId="45" fillId="0" borderId="8" xfId="1" applyNumberFormat="1" applyFont="1" applyFill="1" applyBorder="1" applyAlignment="1">
      <alignment horizontal="left" vertical="center"/>
    </xf>
    <xf numFmtId="0" fontId="46" fillId="0" borderId="8" xfId="3" applyFont="1" applyBorder="1" applyAlignment="1">
      <alignment horizontal="center" vertical="center"/>
    </xf>
    <xf numFmtId="0" fontId="46" fillId="0" borderId="8" xfId="4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0" fontId="18" fillId="0" borderId="8" xfId="3" applyFont="1" applyFill="1" applyBorder="1"/>
    <xf numFmtId="167" fontId="7" fillId="0" borderId="8" xfId="4" applyNumberFormat="1" applyFont="1" applyFill="1" applyBorder="1" applyAlignment="1">
      <alignment horizontal="center" vertical="center"/>
    </xf>
    <xf numFmtId="0" fontId="5" fillId="0" borderId="0" xfId="43" applyFont="1" applyFill="1" applyAlignment="1">
      <alignment horizontal="left"/>
    </xf>
    <xf numFmtId="0" fontId="3" fillId="5" borderId="8" xfId="4" applyFont="1" applyFill="1" applyBorder="1" applyAlignment="1">
      <alignment horizontal="center" vertical="center"/>
    </xf>
    <xf numFmtId="0" fontId="11" fillId="5" borderId="8" xfId="4" applyFont="1" applyFill="1" applyBorder="1" applyAlignment="1">
      <alignment horizontal="center" vertical="center"/>
    </xf>
    <xf numFmtId="0" fontId="3" fillId="5" borderId="8" xfId="4" applyFill="1" applyBorder="1" applyAlignment="1">
      <alignment horizontal="center" vertical="center"/>
    </xf>
    <xf numFmtId="0" fontId="3" fillId="5" borderId="8" xfId="3" applyFont="1" applyFill="1" applyBorder="1" applyAlignment="1">
      <alignment horizontal="center" vertical="center"/>
    </xf>
    <xf numFmtId="0" fontId="11" fillId="5" borderId="8" xfId="3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right" vertical="center"/>
    </xf>
    <xf numFmtId="0" fontId="10" fillId="0" borderId="10" xfId="3" applyFont="1" applyFill="1" applyBorder="1" applyAlignment="1">
      <alignment horizontal="right" vertical="center"/>
    </xf>
    <xf numFmtId="0" fontId="10" fillId="0" borderId="7" xfId="3" applyFont="1" applyFill="1" applyBorder="1" applyAlignment="1">
      <alignment vertical="center"/>
    </xf>
    <xf numFmtId="0" fontId="10" fillId="0" borderId="11" xfId="3" applyFont="1" applyFill="1" applyBorder="1" applyAlignment="1">
      <alignment vertical="center"/>
    </xf>
    <xf numFmtId="0" fontId="10" fillId="0" borderId="5" xfId="3" applyFont="1" applyFill="1" applyBorder="1" applyAlignment="1">
      <alignment horizontal="center" vertical="center" wrapText="1"/>
    </xf>
    <xf numFmtId="0" fontId="10" fillId="0" borderId="9" xfId="3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vertical="center"/>
    </xf>
    <xf numFmtId="0" fontId="10" fillId="0" borderId="9" xfId="3" applyFont="1" applyFill="1" applyBorder="1" applyAlignment="1">
      <alignment vertical="center"/>
    </xf>
    <xf numFmtId="0" fontId="10" fillId="0" borderId="5" xfId="3" applyFont="1" applyFill="1" applyBorder="1" applyAlignment="1">
      <alignment horizontal="left" vertical="center" wrapText="1"/>
    </xf>
    <xf numFmtId="0" fontId="10" fillId="0" borderId="9" xfId="3" applyFont="1" applyFill="1" applyBorder="1" applyAlignment="1">
      <alignment horizontal="left" vertical="center" wrapText="1"/>
    </xf>
    <xf numFmtId="0" fontId="10" fillId="0" borderId="16" xfId="4" applyFont="1" applyBorder="1" applyAlignment="1">
      <alignment vertical="center"/>
    </xf>
    <xf numFmtId="0" fontId="10" fillId="0" borderId="9" xfId="4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10" fillId="0" borderId="6" xfId="4" applyFont="1" applyBorder="1" applyAlignment="1">
      <alignment horizontal="right" vertical="center"/>
    </xf>
    <xf numFmtId="0" fontId="10" fillId="0" borderId="10" xfId="4" applyFont="1" applyBorder="1" applyAlignment="1">
      <alignment horizontal="right" vertical="center"/>
    </xf>
    <xf numFmtId="0" fontId="10" fillId="0" borderId="7" xfId="4" applyFont="1" applyBorder="1" applyAlignment="1">
      <alignment vertical="center"/>
    </xf>
    <xf numFmtId="0" fontId="10" fillId="0" borderId="11" xfId="4" applyFont="1" applyBorder="1" applyAlignment="1">
      <alignment vertical="center"/>
    </xf>
    <xf numFmtId="0" fontId="10" fillId="0" borderId="16" xfId="4" applyFont="1" applyBorder="1" applyAlignment="1">
      <alignment horizontal="center" vertical="center" wrapText="1"/>
    </xf>
    <xf numFmtId="0" fontId="10" fillId="0" borderId="9" xfId="4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2" fontId="10" fillId="0" borderId="8" xfId="4" applyNumberFormat="1" applyFont="1" applyBorder="1" applyAlignment="1">
      <alignment horizontal="center" vertical="center"/>
    </xf>
    <xf numFmtId="2" fontId="10" fillId="0" borderId="8" xfId="4" applyNumberFormat="1" applyFont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0" fillId="0" borderId="5" xfId="3" applyFont="1" applyBorder="1" applyAlignment="1">
      <alignment vertical="center"/>
    </xf>
    <xf numFmtId="0" fontId="10" fillId="0" borderId="9" xfId="3" applyFont="1" applyBorder="1" applyAlignment="1">
      <alignment vertical="center"/>
    </xf>
    <xf numFmtId="0" fontId="10" fillId="0" borderId="5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18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6" xfId="3" applyFont="1" applyBorder="1" applyAlignment="1">
      <alignment horizontal="right" vertical="center"/>
    </xf>
    <xf numFmtId="0" fontId="10" fillId="0" borderId="10" xfId="3" applyFont="1" applyBorder="1" applyAlignment="1">
      <alignment horizontal="right" vertical="center"/>
    </xf>
    <xf numFmtId="0" fontId="10" fillId="0" borderId="7" xfId="3" applyFont="1" applyBorder="1" applyAlignment="1">
      <alignment vertical="center"/>
    </xf>
    <xf numFmtId="0" fontId="10" fillId="0" borderId="11" xfId="3" applyFont="1" applyBorder="1" applyAlignment="1">
      <alignment vertical="center"/>
    </xf>
    <xf numFmtId="167" fontId="10" fillId="0" borderId="16" xfId="4" applyNumberFormat="1" applyFont="1" applyBorder="1" applyAlignment="1">
      <alignment horizontal="center" vertical="center"/>
    </xf>
    <xf numFmtId="167" fontId="10" fillId="0" borderId="9" xfId="4" applyNumberFormat="1" applyFont="1" applyBorder="1" applyAlignment="1">
      <alignment horizontal="center" vertical="center"/>
    </xf>
    <xf numFmtId="167" fontId="10" fillId="0" borderId="16" xfId="4" applyNumberFormat="1" applyFont="1" applyBorder="1" applyAlignment="1">
      <alignment horizontal="center" vertical="center" wrapText="1"/>
    </xf>
    <xf numFmtId="167" fontId="10" fillId="0" borderId="9" xfId="4" applyNumberFormat="1" applyFont="1" applyBorder="1" applyAlignment="1">
      <alignment horizontal="center" vertical="center" wrapText="1"/>
    </xf>
    <xf numFmtId="0" fontId="7" fillId="0" borderId="17" xfId="4" applyFont="1" applyBorder="1" applyAlignment="1">
      <alignment horizontal="center" vertical="center"/>
    </xf>
    <xf numFmtId="0" fontId="7" fillId="0" borderId="18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167" fontId="10" fillId="0" borderId="8" xfId="4" applyNumberFormat="1" applyFont="1" applyBorder="1" applyAlignment="1">
      <alignment horizontal="center" vertical="center"/>
    </xf>
    <xf numFmtId="167" fontId="10" fillId="0" borderId="8" xfId="4" applyNumberFormat="1" applyFont="1" applyBorder="1" applyAlignment="1">
      <alignment horizontal="center" vertical="center" wrapText="1"/>
    </xf>
    <xf numFmtId="0" fontId="24" fillId="0" borderId="5" xfId="4" applyFont="1" applyBorder="1" applyAlignment="1">
      <alignment horizontal="center" vertical="center" wrapText="1"/>
    </xf>
    <xf numFmtId="0" fontId="24" fillId="0" borderId="9" xfId="4" applyFont="1" applyBorder="1" applyAlignment="1">
      <alignment horizontal="center" vertical="center" wrapText="1"/>
    </xf>
    <xf numFmtId="0" fontId="24" fillId="0" borderId="5" xfId="4" applyFont="1" applyBorder="1" applyAlignment="1">
      <alignment vertical="center"/>
    </xf>
    <xf numFmtId="0" fontId="24" fillId="0" borderId="9" xfId="4" applyFont="1" applyBorder="1" applyAlignment="1">
      <alignment vertical="center"/>
    </xf>
    <xf numFmtId="0" fontId="24" fillId="0" borderId="5" xfId="4" applyFont="1" applyBorder="1" applyAlignment="1">
      <alignment horizontal="center" vertical="center"/>
    </xf>
    <xf numFmtId="0" fontId="24" fillId="0" borderId="9" xfId="4" applyFont="1" applyBorder="1" applyAlignment="1">
      <alignment horizontal="center" vertical="center"/>
    </xf>
    <xf numFmtId="0" fontId="21" fillId="0" borderId="2" xfId="4" applyFont="1" applyBorder="1" applyAlignment="1">
      <alignment horizontal="center" vertical="center"/>
    </xf>
    <xf numFmtId="0" fontId="21" fillId="0" borderId="4" xfId="4" applyFont="1" applyBorder="1" applyAlignment="1">
      <alignment horizontal="center" vertical="center"/>
    </xf>
    <xf numFmtId="0" fontId="24" fillId="0" borderId="6" xfId="4" applyFont="1" applyBorder="1" applyAlignment="1">
      <alignment horizontal="right" vertical="center"/>
    </xf>
    <xf numFmtId="0" fontId="24" fillId="0" borderId="10" xfId="4" applyFont="1" applyBorder="1" applyAlignment="1">
      <alignment horizontal="right" vertical="center"/>
    </xf>
    <xf numFmtId="0" fontId="24" fillId="0" borderId="7" xfId="4" applyFont="1" applyBorder="1" applyAlignment="1">
      <alignment vertical="center"/>
    </xf>
    <xf numFmtId="0" fontId="24" fillId="0" borderId="11" xfId="4" applyFont="1" applyBorder="1" applyAlignment="1">
      <alignment vertical="center"/>
    </xf>
    <xf numFmtId="0" fontId="24" fillId="0" borderId="8" xfId="4" applyFont="1" applyBorder="1" applyAlignment="1">
      <alignment horizontal="center" vertical="center" wrapText="1"/>
    </xf>
    <xf numFmtId="0" fontId="24" fillId="0" borderId="8" xfId="4" applyFont="1" applyBorder="1" applyAlignment="1">
      <alignment horizontal="center" vertical="center"/>
    </xf>
    <xf numFmtId="0" fontId="21" fillId="0" borderId="3" xfId="4" applyFont="1" applyBorder="1" applyAlignment="1">
      <alignment horizontal="center" vertical="center"/>
    </xf>
    <xf numFmtId="168" fontId="10" fillId="0" borderId="8" xfId="4" applyNumberFormat="1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/>
    </xf>
    <xf numFmtId="0" fontId="24" fillId="0" borderId="16" xfId="4" applyFont="1" applyBorder="1" applyAlignment="1">
      <alignment horizontal="center" vertical="center" wrapText="1"/>
    </xf>
    <xf numFmtId="0" fontId="7" fillId="0" borderId="19" xfId="4" applyFont="1" applyBorder="1" applyAlignment="1">
      <alignment horizontal="center" vertical="center"/>
    </xf>
    <xf numFmtId="0" fontId="44" fillId="0" borderId="8" xfId="4" applyFont="1" applyBorder="1" applyAlignment="1">
      <alignment horizontal="center" vertical="center" wrapText="1"/>
    </xf>
    <xf numFmtId="0" fontId="24" fillId="0" borderId="16" xfId="3" applyFont="1" applyBorder="1" applyAlignment="1">
      <alignment vertical="center"/>
    </xf>
    <xf numFmtId="0" fontId="24" fillId="0" borderId="9" xfId="3" applyFont="1" applyBorder="1" applyAlignment="1">
      <alignment vertical="center"/>
    </xf>
    <xf numFmtId="0" fontId="21" fillId="0" borderId="16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24" fillId="0" borderId="16" xfId="3" applyFont="1" applyBorder="1" applyAlignment="1">
      <alignment horizontal="center" vertical="center"/>
    </xf>
    <xf numFmtId="0" fontId="24" fillId="0" borderId="9" xfId="3" applyFont="1" applyBorder="1" applyAlignment="1">
      <alignment horizontal="center" vertical="center"/>
    </xf>
    <xf numFmtId="0" fontId="24" fillId="0" borderId="6" xfId="3" applyFont="1" applyBorder="1" applyAlignment="1">
      <alignment horizontal="right" vertical="center"/>
    </xf>
    <xf numFmtId="0" fontId="24" fillId="0" borderId="10" xfId="3" applyFont="1" applyBorder="1" applyAlignment="1">
      <alignment horizontal="right" vertical="center"/>
    </xf>
    <xf numFmtId="0" fontId="24" fillId="0" borderId="7" xfId="3" applyFont="1" applyBorder="1" applyAlignment="1">
      <alignment vertical="center"/>
    </xf>
    <xf numFmtId="0" fontId="24" fillId="0" borderId="11" xfId="3" applyFont="1" applyBorder="1" applyAlignment="1">
      <alignment vertical="center"/>
    </xf>
    <xf numFmtId="0" fontId="24" fillId="0" borderId="16" xfId="3" applyFont="1" applyBorder="1" applyAlignment="1">
      <alignment horizontal="center" vertical="center" wrapText="1"/>
    </xf>
    <xf numFmtId="0" fontId="24" fillId="0" borderId="9" xfId="3" applyFont="1" applyBorder="1" applyAlignment="1">
      <alignment horizontal="center" vertical="center" wrapText="1"/>
    </xf>
    <xf numFmtId="0" fontId="24" fillId="0" borderId="16" xfId="39" applyFont="1" applyFill="1" applyBorder="1" applyAlignment="1">
      <alignment horizontal="center" vertical="center" wrapText="1"/>
    </xf>
    <xf numFmtId="0" fontId="24" fillId="0" borderId="9" xfId="39" applyFont="1" applyFill="1" applyBorder="1" applyAlignment="1">
      <alignment horizontal="center" vertical="center" wrapText="1"/>
    </xf>
    <xf numFmtId="0" fontId="24" fillId="0" borderId="17" xfId="3" applyFont="1" applyBorder="1" applyAlignment="1">
      <alignment horizontal="center" vertical="center" wrapText="1"/>
    </xf>
    <xf numFmtId="0" fontId="24" fillId="0" borderId="18" xfId="3" applyFont="1" applyBorder="1" applyAlignment="1">
      <alignment horizontal="center" vertical="center" wrapText="1"/>
    </xf>
    <xf numFmtId="0" fontId="24" fillId="0" borderId="19" xfId="3" applyFont="1" applyBorder="1" applyAlignment="1">
      <alignment horizontal="center" vertical="center" wrapText="1"/>
    </xf>
    <xf numFmtId="0" fontId="24" fillId="0" borderId="8" xfId="3" applyFont="1" applyBorder="1" applyAlignment="1">
      <alignment horizontal="center" vertical="center" wrapText="1"/>
    </xf>
    <xf numFmtId="0" fontId="24" fillId="0" borderId="8" xfId="3" applyFont="1" applyBorder="1" applyAlignment="1">
      <alignment horizontal="center" vertical="center"/>
    </xf>
    <xf numFmtId="0" fontId="41" fillId="0" borderId="8" xfId="37" applyFont="1" applyFill="1" applyBorder="1" applyAlignment="1">
      <alignment horizontal="center" vertical="center" wrapText="1"/>
    </xf>
    <xf numFmtId="0" fontId="42" fillId="0" borderId="16" xfId="3" applyFont="1" applyBorder="1" applyAlignment="1">
      <alignment vertical="center" wrapText="1"/>
    </xf>
    <xf numFmtId="0" fontId="42" fillId="0" borderId="9" xfId="3" applyFont="1" applyBorder="1" applyAlignment="1">
      <alignment vertical="center" wrapText="1"/>
    </xf>
    <xf numFmtId="0" fontId="24" fillId="0" borderId="16" xfId="37" applyFont="1" applyBorder="1" applyAlignment="1">
      <alignment vertical="center"/>
    </xf>
    <xf numFmtId="0" fontId="24" fillId="0" borderId="9" xfId="37" applyFont="1" applyBorder="1" applyAlignment="1">
      <alignment vertical="center"/>
    </xf>
    <xf numFmtId="0" fontId="24" fillId="0" borderId="16" xfId="37" applyFont="1" applyBorder="1" applyAlignment="1">
      <alignment horizontal="center" vertical="center"/>
    </xf>
    <xf numFmtId="0" fontId="24" fillId="0" borderId="9" xfId="37" applyFont="1" applyBorder="1" applyAlignment="1">
      <alignment horizontal="center" vertical="center"/>
    </xf>
    <xf numFmtId="0" fontId="24" fillId="0" borderId="6" xfId="37" applyFont="1" applyBorder="1" applyAlignment="1">
      <alignment horizontal="right" vertical="center"/>
    </xf>
    <xf numFmtId="0" fontId="24" fillId="0" borderId="10" xfId="37" applyFont="1" applyBorder="1" applyAlignment="1">
      <alignment horizontal="right" vertical="center"/>
    </xf>
    <xf numFmtId="0" fontId="24" fillId="0" borderId="7" xfId="37" applyFont="1" applyBorder="1" applyAlignment="1">
      <alignment vertical="center"/>
    </xf>
    <xf numFmtId="0" fontId="24" fillId="0" borderId="11" xfId="37" applyFont="1" applyBorder="1" applyAlignment="1">
      <alignment vertical="center"/>
    </xf>
    <xf numFmtId="0" fontId="24" fillId="0" borderId="16" xfId="37" applyFont="1" applyBorder="1" applyAlignment="1">
      <alignment horizontal="center" vertical="center" wrapText="1"/>
    </xf>
    <xf numFmtId="0" fontId="24" fillId="0" borderId="9" xfId="37" applyFont="1" applyBorder="1" applyAlignment="1">
      <alignment horizontal="center" vertical="center" wrapText="1"/>
    </xf>
    <xf numFmtId="0" fontId="24" fillId="0" borderId="8" xfId="37" applyFont="1" applyBorder="1" applyAlignment="1">
      <alignment horizontal="center" vertical="center" wrapText="1"/>
    </xf>
    <xf numFmtId="0" fontId="43" fillId="0" borderId="8" xfId="37" applyFont="1" applyFill="1" applyBorder="1" applyAlignment="1">
      <alignment horizontal="center" vertical="center" wrapText="1"/>
    </xf>
    <xf numFmtId="0" fontId="42" fillId="0" borderId="16" xfId="37" applyFont="1" applyBorder="1" applyAlignment="1">
      <alignment vertical="center" wrapText="1"/>
    </xf>
    <xf numFmtId="0" fontId="42" fillId="0" borderId="9" xfId="37" applyFont="1" applyBorder="1" applyAlignment="1">
      <alignment vertical="center" wrapText="1"/>
    </xf>
    <xf numFmtId="0" fontId="24" fillId="0" borderId="8" xfId="37" applyFont="1" applyBorder="1" applyAlignment="1">
      <alignment horizontal="center" vertical="center"/>
    </xf>
  </cellXfs>
  <cellStyles count="46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Input 2" xfId="32"/>
    <cellStyle name="Įprastas 2" xfId="33"/>
    <cellStyle name="Linked Cell 2" xfId="34"/>
    <cellStyle name="Neutral 2" xfId="35"/>
    <cellStyle name="Normal" xfId="0" builtinId="0"/>
    <cellStyle name="Normal 13" xfId="4"/>
    <cellStyle name="Normal 2" xfId="36"/>
    <cellStyle name="Normal 2 2" xfId="37"/>
    <cellStyle name="Normal 3" xfId="38"/>
    <cellStyle name="Normal 4" xfId="2"/>
    <cellStyle name="Normal 4 2" xfId="39"/>
    <cellStyle name="Normal 5" xfId="3"/>
    <cellStyle name="Normal 5 2" xfId="40"/>
    <cellStyle name="Normal 6" xfId="1"/>
    <cellStyle name="Normal 6 2" xfId="43"/>
    <cellStyle name="Normal 6 3" xfId="45"/>
    <cellStyle name="Normal_Rezultatai 2011v 2" xfId="44"/>
    <cellStyle name="Note 2" xfId="41"/>
    <cellStyle name="Paprastas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="90" zoomScaleNormal="90" workbookViewId="0">
      <selection activeCell="Y17" sqref="Y17"/>
    </sheetView>
  </sheetViews>
  <sheetFormatPr defaultColWidth="9.140625" defaultRowHeight="12.75" x14ac:dyDescent="0.2"/>
  <cols>
    <col min="1" max="1" width="4.42578125" style="139" customWidth="1"/>
    <col min="2" max="2" width="0.5703125" style="139" customWidth="1"/>
    <col min="3" max="3" width="3.7109375" style="139" customWidth="1"/>
    <col min="4" max="41" width="5.7109375" style="139" customWidth="1"/>
    <col min="42" max="256" width="9.140625" style="139"/>
    <col min="257" max="257" width="4.42578125" style="139" customWidth="1"/>
    <col min="258" max="258" width="0.5703125" style="139" customWidth="1"/>
    <col min="259" max="259" width="3.7109375" style="139" customWidth="1"/>
    <col min="260" max="297" width="5.7109375" style="139" customWidth="1"/>
    <col min="298" max="512" width="9.140625" style="139"/>
    <col min="513" max="513" width="4.42578125" style="139" customWidth="1"/>
    <col min="514" max="514" width="0.5703125" style="139" customWidth="1"/>
    <col min="515" max="515" width="3.7109375" style="139" customWidth="1"/>
    <col min="516" max="553" width="5.7109375" style="139" customWidth="1"/>
    <col min="554" max="768" width="9.140625" style="139"/>
    <col min="769" max="769" width="4.42578125" style="139" customWidth="1"/>
    <col min="770" max="770" width="0.5703125" style="139" customWidth="1"/>
    <col min="771" max="771" width="3.7109375" style="139" customWidth="1"/>
    <col min="772" max="809" width="5.7109375" style="139" customWidth="1"/>
    <col min="810" max="1024" width="9.140625" style="139"/>
    <col min="1025" max="1025" width="4.42578125" style="139" customWidth="1"/>
    <col min="1026" max="1026" width="0.5703125" style="139" customWidth="1"/>
    <col min="1027" max="1027" width="3.7109375" style="139" customWidth="1"/>
    <col min="1028" max="1065" width="5.7109375" style="139" customWidth="1"/>
    <col min="1066" max="1280" width="9.140625" style="139"/>
    <col min="1281" max="1281" width="4.42578125" style="139" customWidth="1"/>
    <col min="1282" max="1282" width="0.5703125" style="139" customWidth="1"/>
    <col min="1283" max="1283" width="3.7109375" style="139" customWidth="1"/>
    <col min="1284" max="1321" width="5.7109375" style="139" customWidth="1"/>
    <col min="1322" max="1536" width="9.140625" style="139"/>
    <col min="1537" max="1537" width="4.42578125" style="139" customWidth="1"/>
    <col min="1538" max="1538" width="0.5703125" style="139" customWidth="1"/>
    <col min="1539" max="1539" width="3.7109375" style="139" customWidth="1"/>
    <col min="1540" max="1577" width="5.7109375" style="139" customWidth="1"/>
    <col min="1578" max="1792" width="9.140625" style="139"/>
    <col min="1793" max="1793" width="4.42578125" style="139" customWidth="1"/>
    <col min="1794" max="1794" width="0.5703125" style="139" customWidth="1"/>
    <col min="1795" max="1795" width="3.7109375" style="139" customWidth="1"/>
    <col min="1796" max="1833" width="5.7109375" style="139" customWidth="1"/>
    <col min="1834" max="2048" width="9.140625" style="139"/>
    <col min="2049" max="2049" width="4.42578125" style="139" customWidth="1"/>
    <col min="2050" max="2050" width="0.5703125" style="139" customWidth="1"/>
    <col min="2051" max="2051" width="3.7109375" style="139" customWidth="1"/>
    <col min="2052" max="2089" width="5.7109375" style="139" customWidth="1"/>
    <col min="2090" max="2304" width="9.140625" style="139"/>
    <col min="2305" max="2305" width="4.42578125" style="139" customWidth="1"/>
    <col min="2306" max="2306" width="0.5703125" style="139" customWidth="1"/>
    <col min="2307" max="2307" width="3.7109375" style="139" customWidth="1"/>
    <col min="2308" max="2345" width="5.7109375" style="139" customWidth="1"/>
    <col min="2346" max="2560" width="9.140625" style="139"/>
    <col min="2561" max="2561" width="4.42578125" style="139" customWidth="1"/>
    <col min="2562" max="2562" width="0.5703125" style="139" customWidth="1"/>
    <col min="2563" max="2563" width="3.7109375" style="139" customWidth="1"/>
    <col min="2564" max="2601" width="5.7109375" style="139" customWidth="1"/>
    <col min="2602" max="2816" width="9.140625" style="139"/>
    <col min="2817" max="2817" width="4.42578125" style="139" customWidth="1"/>
    <col min="2818" max="2818" width="0.5703125" style="139" customWidth="1"/>
    <col min="2819" max="2819" width="3.7109375" style="139" customWidth="1"/>
    <col min="2820" max="2857" width="5.7109375" style="139" customWidth="1"/>
    <col min="2858" max="3072" width="9.140625" style="139"/>
    <col min="3073" max="3073" width="4.42578125" style="139" customWidth="1"/>
    <col min="3074" max="3074" width="0.5703125" style="139" customWidth="1"/>
    <col min="3075" max="3075" width="3.7109375" style="139" customWidth="1"/>
    <col min="3076" max="3113" width="5.7109375" style="139" customWidth="1"/>
    <col min="3114" max="3328" width="9.140625" style="139"/>
    <col min="3329" max="3329" width="4.42578125" style="139" customWidth="1"/>
    <col min="3330" max="3330" width="0.5703125" style="139" customWidth="1"/>
    <col min="3331" max="3331" width="3.7109375" style="139" customWidth="1"/>
    <col min="3332" max="3369" width="5.7109375" style="139" customWidth="1"/>
    <col min="3370" max="3584" width="9.140625" style="139"/>
    <col min="3585" max="3585" width="4.42578125" style="139" customWidth="1"/>
    <col min="3586" max="3586" width="0.5703125" style="139" customWidth="1"/>
    <col min="3587" max="3587" width="3.7109375" style="139" customWidth="1"/>
    <col min="3588" max="3625" width="5.7109375" style="139" customWidth="1"/>
    <col min="3626" max="3840" width="9.140625" style="139"/>
    <col min="3841" max="3841" width="4.42578125" style="139" customWidth="1"/>
    <col min="3842" max="3842" width="0.5703125" style="139" customWidth="1"/>
    <col min="3843" max="3843" width="3.7109375" style="139" customWidth="1"/>
    <col min="3844" max="3881" width="5.7109375" style="139" customWidth="1"/>
    <col min="3882" max="4096" width="9.140625" style="139"/>
    <col min="4097" max="4097" width="4.42578125" style="139" customWidth="1"/>
    <col min="4098" max="4098" width="0.5703125" style="139" customWidth="1"/>
    <col min="4099" max="4099" width="3.7109375" style="139" customWidth="1"/>
    <col min="4100" max="4137" width="5.7109375" style="139" customWidth="1"/>
    <col min="4138" max="4352" width="9.140625" style="139"/>
    <col min="4353" max="4353" width="4.42578125" style="139" customWidth="1"/>
    <col min="4354" max="4354" width="0.5703125" style="139" customWidth="1"/>
    <col min="4355" max="4355" width="3.7109375" style="139" customWidth="1"/>
    <col min="4356" max="4393" width="5.7109375" style="139" customWidth="1"/>
    <col min="4394" max="4608" width="9.140625" style="139"/>
    <col min="4609" max="4609" width="4.42578125" style="139" customWidth="1"/>
    <col min="4610" max="4610" width="0.5703125" style="139" customWidth="1"/>
    <col min="4611" max="4611" width="3.7109375" style="139" customWidth="1"/>
    <col min="4612" max="4649" width="5.7109375" style="139" customWidth="1"/>
    <col min="4650" max="4864" width="9.140625" style="139"/>
    <col min="4865" max="4865" width="4.42578125" style="139" customWidth="1"/>
    <col min="4866" max="4866" width="0.5703125" style="139" customWidth="1"/>
    <col min="4867" max="4867" width="3.7109375" style="139" customWidth="1"/>
    <col min="4868" max="4905" width="5.7109375" style="139" customWidth="1"/>
    <col min="4906" max="5120" width="9.140625" style="139"/>
    <col min="5121" max="5121" width="4.42578125" style="139" customWidth="1"/>
    <col min="5122" max="5122" width="0.5703125" style="139" customWidth="1"/>
    <col min="5123" max="5123" width="3.7109375" style="139" customWidth="1"/>
    <col min="5124" max="5161" width="5.7109375" style="139" customWidth="1"/>
    <col min="5162" max="5376" width="9.140625" style="139"/>
    <col min="5377" max="5377" width="4.42578125" style="139" customWidth="1"/>
    <col min="5378" max="5378" width="0.5703125" style="139" customWidth="1"/>
    <col min="5379" max="5379" width="3.7109375" style="139" customWidth="1"/>
    <col min="5380" max="5417" width="5.7109375" style="139" customWidth="1"/>
    <col min="5418" max="5632" width="9.140625" style="139"/>
    <col min="5633" max="5633" width="4.42578125" style="139" customWidth="1"/>
    <col min="5634" max="5634" width="0.5703125" style="139" customWidth="1"/>
    <col min="5635" max="5635" width="3.7109375" style="139" customWidth="1"/>
    <col min="5636" max="5673" width="5.7109375" style="139" customWidth="1"/>
    <col min="5674" max="5888" width="9.140625" style="139"/>
    <col min="5889" max="5889" width="4.42578125" style="139" customWidth="1"/>
    <col min="5890" max="5890" width="0.5703125" style="139" customWidth="1"/>
    <col min="5891" max="5891" width="3.7109375" style="139" customWidth="1"/>
    <col min="5892" max="5929" width="5.7109375" style="139" customWidth="1"/>
    <col min="5930" max="6144" width="9.140625" style="139"/>
    <col min="6145" max="6145" width="4.42578125" style="139" customWidth="1"/>
    <col min="6146" max="6146" width="0.5703125" style="139" customWidth="1"/>
    <col min="6147" max="6147" width="3.7109375" style="139" customWidth="1"/>
    <col min="6148" max="6185" width="5.7109375" style="139" customWidth="1"/>
    <col min="6186" max="6400" width="9.140625" style="139"/>
    <col min="6401" max="6401" width="4.42578125" style="139" customWidth="1"/>
    <col min="6402" max="6402" width="0.5703125" style="139" customWidth="1"/>
    <col min="6403" max="6403" width="3.7109375" style="139" customWidth="1"/>
    <col min="6404" max="6441" width="5.7109375" style="139" customWidth="1"/>
    <col min="6442" max="6656" width="9.140625" style="139"/>
    <col min="6657" max="6657" width="4.42578125" style="139" customWidth="1"/>
    <col min="6658" max="6658" width="0.5703125" style="139" customWidth="1"/>
    <col min="6659" max="6659" width="3.7109375" style="139" customWidth="1"/>
    <col min="6660" max="6697" width="5.7109375" style="139" customWidth="1"/>
    <col min="6698" max="6912" width="9.140625" style="139"/>
    <col min="6913" max="6913" width="4.42578125" style="139" customWidth="1"/>
    <col min="6914" max="6914" width="0.5703125" style="139" customWidth="1"/>
    <col min="6915" max="6915" width="3.7109375" style="139" customWidth="1"/>
    <col min="6916" max="6953" width="5.7109375" style="139" customWidth="1"/>
    <col min="6954" max="7168" width="9.140625" style="139"/>
    <col min="7169" max="7169" width="4.42578125" style="139" customWidth="1"/>
    <col min="7170" max="7170" width="0.5703125" style="139" customWidth="1"/>
    <col min="7171" max="7171" width="3.7109375" style="139" customWidth="1"/>
    <col min="7172" max="7209" width="5.7109375" style="139" customWidth="1"/>
    <col min="7210" max="7424" width="9.140625" style="139"/>
    <col min="7425" max="7425" width="4.42578125" style="139" customWidth="1"/>
    <col min="7426" max="7426" width="0.5703125" style="139" customWidth="1"/>
    <col min="7427" max="7427" width="3.7109375" style="139" customWidth="1"/>
    <col min="7428" max="7465" width="5.7109375" style="139" customWidth="1"/>
    <col min="7466" max="7680" width="9.140625" style="139"/>
    <col min="7681" max="7681" width="4.42578125" style="139" customWidth="1"/>
    <col min="7682" max="7682" width="0.5703125" style="139" customWidth="1"/>
    <col min="7683" max="7683" width="3.7109375" style="139" customWidth="1"/>
    <col min="7684" max="7721" width="5.7109375" style="139" customWidth="1"/>
    <col min="7722" max="7936" width="9.140625" style="139"/>
    <col min="7937" max="7937" width="4.42578125" style="139" customWidth="1"/>
    <col min="7938" max="7938" width="0.5703125" style="139" customWidth="1"/>
    <col min="7939" max="7939" width="3.7109375" style="139" customWidth="1"/>
    <col min="7940" max="7977" width="5.7109375" style="139" customWidth="1"/>
    <col min="7978" max="8192" width="9.140625" style="139"/>
    <col min="8193" max="8193" width="4.42578125" style="139" customWidth="1"/>
    <col min="8194" max="8194" width="0.5703125" style="139" customWidth="1"/>
    <col min="8195" max="8195" width="3.7109375" style="139" customWidth="1"/>
    <col min="8196" max="8233" width="5.7109375" style="139" customWidth="1"/>
    <col min="8234" max="8448" width="9.140625" style="139"/>
    <col min="8449" max="8449" width="4.42578125" style="139" customWidth="1"/>
    <col min="8450" max="8450" width="0.5703125" style="139" customWidth="1"/>
    <col min="8451" max="8451" width="3.7109375" style="139" customWidth="1"/>
    <col min="8452" max="8489" width="5.7109375" style="139" customWidth="1"/>
    <col min="8490" max="8704" width="9.140625" style="139"/>
    <col min="8705" max="8705" width="4.42578125" style="139" customWidth="1"/>
    <col min="8706" max="8706" width="0.5703125" style="139" customWidth="1"/>
    <col min="8707" max="8707" width="3.7109375" style="139" customWidth="1"/>
    <col min="8708" max="8745" width="5.7109375" style="139" customWidth="1"/>
    <col min="8746" max="8960" width="9.140625" style="139"/>
    <col min="8961" max="8961" width="4.42578125" style="139" customWidth="1"/>
    <col min="8962" max="8962" width="0.5703125" style="139" customWidth="1"/>
    <col min="8963" max="8963" width="3.7109375" style="139" customWidth="1"/>
    <col min="8964" max="9001" width="5.7109375" style="139" customWidth="1"/>
    <col min="9002" max="9216" width="9.140625" style="139"/>
    <col min="9217" max="9217" width="4.42578125" style="139" customWidth="1"/>
    <col min="9218" max="9218" width="0.5703125" style="139" customWidth="1"/>
    <col min="9219" max="9219" width="3.7109375" style="139" customWidth="1"/>
    <col min="9220" max="9257" width="5.7109375" style="139" customWidth="1"/>
    <col min="9258" max="9472" width="9.140625" style="139"/>
    <col min="9473" max="9473" width="4.42578125" style="139" customWidth="1"/>
    <col min="9474" max="9474" width="0.5703125" style="139" customWidth="1"/>
    <col min="9475" max="9475" width="3.7109375" style="139" customWidth="1"/>
    <col min="9476" max="9513" width="5.7109375" style="139" customWidth="1"/>
    <col min="9514" max="9728" width="9.140625" style="139"/>
    <col min="9729" max="9729" width="4.42578125" style="139" customWidth="1"/>
    <col min="9730" max="9730" width="0.5703125" style="139" customWidth="1"/>
    <col min="9731" max="9731" width="3.7109375" style="139" customWidth="1"/>
    <col min="9732" max="9769" width="5.7109375" style="139" customWidth="1"/>
    <col min="9770" max="9984" width="9.140625" style="139"/>
    <col min="9985" max="9985" width="4.42578125" style="139" customWidth="1"/>
    <col min="9986" max="9986" width="0.5703125" style="139" customWidth="1"/>
    <col min="9987" max="9987" width="3.7109375" style="139" customWidth="1"/>
    <col min="9988" max="10025" width="5.7109375" style="139" customWidth="1"/>
    <col min="10026" max="10240" width="9.140625" style="139"/>
    <col min="10241" max="10241" width="4.42578125" style="139" customWidth="1"/>
    <col min="10242" max="10242" width="0.5703125" style="139" customWidth="1"/>
    <col min="10243" max="10243" width="3.7109375" style="139" customWidth="1"/>
    <col min="10244" max="10281" width="5.7109375" style="139" customWidth="1"/>
    <col min="10282" max="10496" width="9.140625" style="139"/>
    <col min="10497" max="10497" width="4.42578125" style="139" customWidth="1"/>
    <col min="10498" max="10498" width="0.5703125" style="139" customWidth="1"/>
    <col min="10499" max="10499" width="3.7109375" style="139" customWidth="1"/>
    <col min="10500" max="10537" width="5.7109375" style="139" customWidth="1"/>
    <col min="10538" max="10752" width="9.140625" style="139"/>
    <col min="10753" max="10753" width="4.42578125" style="139" customWidth="1"/>
    <col min="10754" max="10754" width="0.5703125" style="139" customWidth="1"/>
    <col min="10755" max="10755" width="3.7109375" style="139" customWidth="1"/>
    <col min="10756" max="10793" width="5.7109375" style="139" customWidth="1"/>
    <col min="10794" max="11008" width="9.140625" style="139"/>
    <col min="11009" max="11009" width="4.42578125" style="139" customWidth="1"/>
    <col min="11010" max="11010" width="0.5703125" style="139" customWidth="1"/>
    <col min="11011" max="11011" width="3.7109375" style="139" customWidth="1"/>
    <col min="11012" max="11049" width="5.7109375" style="139" customWidth="1"/>
    <col min="11050" max="11264" width="9.140625" style="139"/>
    <col min="11265" max="11265" width="4.42578125" style="139" customWidth="1"/>
    <col min="11266" max="11266" width="0.5703125" style="139" customWidth="1"/>
    <col min="11267" max="11267" width="3.7109375" style="139" customWidth="1"/>
    <col min="11268" max="11305" width="5.7109375" style="139" customWidth="1"/>
    <col min="11306" max="11520" width="9.140625" style="139"/>
    <col min="11521" max="11521" width="4.42578125" style="139" customWidth="1"/>
    <col min="11522" max="11522" width="0.5703125" style="139" customWidth="1"/>
    <col min="11523" max="11523" width="3.7109375" style="139" customWidth="1"/>
    <col min="11524" max="11561" width="5.7109375" style="139" customWidth="1"/>
    <col min="11562" max="11776" width="9.140625" style="139"/>
    <col min="11777" max="11777" width="4.42578125" style="139" customWidth="1"/>
    <col min="11778" max="11778" width="0.5703125" style="139" customWidth="1"/>
    <col min="11779" max="11779" width="3.7109375" style="139" customWidth="1"/>
    <col min="11780" max="11817" width="5.7109375" style="139" customWidth="1"/>
    <col min="11818" max="12032" width="9.140625" style="139"/>
    <col min="12033" max="12033" width="4.42578125" style="139" customWidth="1"/>
    <col min="12034" max="12034" width="0.5703125" style="139" customWidth="1"/>
    <col min="12035" max="12035" width="3.7109375" style="139" customWidth="1"/>
    <col min="12036" max="12073" width="5.7109375" style="139" customWidth="1"/>
    <col min="12074" max="12288" width="9.140625" style="139"/>
    <col min="12289" max="12289" width="4.42578125" style="139" customWidth="1"/>
    <col min="12290" max="12290" width="0.5703125" style="139" customWidth="1"/>
    <col min="12291" max="12291" width="3.7109375" style="139" customWidth="1"/>
    <col min="12292" max="12329" width="5.7109375" style="139" customWidth="1"/>
    <col min="12330" max="12544" width="9.140625" style="139"/>
    <col min="12545" max="12545" width="4.42578125" style="139" customWidth="1"/>
    <col min="12546" max="12546" width="0.5703125" style="139" customWidth="1"/>
    <col min="12547" max="12547" width="3.7109375" style="139" customWidth="1"/>
    <col min="12548" max="12585" width="5.7109375" style="139" customWidth="1"/>
    <col min="12586" max="12800" width="9.140625" style="139"/>
    <col min="12801" max="12801" width="4.42578125" style="139" customWidth="1"/>
    <col min="12802" max="12802" width="0.5703125" style="139" customWidth="1"/>
    <col min="12803" max="12803" width="3.7109375" style="139" customWidth="1"/>
    <col min="12804" max="12841" width="5.7109375" style="139" customWidth="1"/>
    <col min="12842" max="13056" width="9.140625" style="139"/>
    <col min="13057" max="13057" width="4.42578125" style="139" customWidth="1"/>
    <col min="13058" max="13058" width="0.5703125" style="139" customWidth="1"/>
    <col min="13059" max="13059" width="3.7109375" style="139" customWidth="1"/>
    <col min="13060" max="13097" width="5.7109375" style="139" customWidth="1"/>
    <col min="13098" max="13312" width="9.140625" style="139"/>
    <col min="13313" max="13313" width="4.42578125" style="139" customWidth="1"/>
    <col min="13314" max="13314" width="0.5703125" style="139" customWidth="1"/>
    <col min="13315" max="13315" width="3.7109375" style="139" customWidth="1"/>
    <col min="13316" max="13353" width="5.7109375" style="139" customWidth="1"/>
    <col min="13354" max="13568" width="9.140625" style="139"/>
    <col min="13569" max="13569" width="4.42578125" style="139" customWidth="1"/>
    <col min="13570" max="13570" width="0.5703125" style="139" customWidth="1"/>
    <col min="13571" max="13571" width="3.7109375" style="139" customWidth="1"/>
    <col min="13572" max="13609" width="5.7109375" style="139" customWidth="1"/>
    <col min="13610" max="13824" width="9.140625" style="139"/>
    <col min="13825" max="13825" width="4.42578125" style="139" customWidth="1"/>
    <col min="13826" max="13826" width="0.5703125" style="139" customWidth="1"/>
    <col min="13827" max="13827" width="3.7109375" style="139" customWidth="1"/>
    <col min="13828" max="13865" width="5.7109375" style="139" customWidth="1"/>
    <col min="13866" max="14080" width="9.140625" style="139"/>
    <col min="14081" max="14081" width="4.42578125" style="139" customWidth="1"/>
    <col min="14082" max="14082" width="0.5703125" style="139" customWidth="1"/>
    <col min="14083" max="14083" width="3.7109375" style="139" customWidth="1"/>
    <col min="14084" max="14121" width="5.7109375" style="139" customWidth="1"/>
    <col min="14122" max="14336" width="9.140625" style="139"/>
    <col min="14337" max="14337" width="4.42578125" style="139" customWidth="1"/>
    <col min="14338" max="14338" width="0.5703125" style="139" customWidth="1"/>
    <col min="14339" max="14339" width="3.7109375" style="139" customWidth="1"/>
    <col min="14340" max="14377" width="5.7109375" style="139" customWidth="1"/>
    <col min="14378" max="14592" width="9.140625" style="139"/>
    <col min="14593" max="14593" width="4.42578125" style="139" customWidth="1"/>
    <col min="14594" max="14594" width="0.5703125" style="139" customWidth="1"/>
    <col min="14595" max="14595" width="3.7109375" style="139" customWidth="1"/>
    <col min="14596" max="14633" width="5.7109375" style="139" customWidth="1"/>
    <col min="14634" max="14848" width="9.140625" style="139"/>
    <col min="14849" max="14849" width="4.42578125" style="139" customWidth="1"/>
    <col min="14850" max="14850" width="0.5703125" style="139" customWidth="1"/>
    <col min="14851" max="14851" width="3.7109375" style="139" customWidth="1"/>
    <col min="14852" max="14889" width="5.7109375" style="139" customWidth="1"/>
    <col min="14890" max="15104" width="9.140625" style="139"/>
    <col min="15105" max="15105" width="4.42578125" style="139" customWidth="1"/>
    <col min="15106" max="15106" width="0.5703125" style="139" customWidth="1"/>
    <col min="15107" max="15107" width="3.7109375" style="139" customWidth="1"/>
    <col min="15108" max="15145" width="5.7109375" style="139" customWidth="1"/>
    <col min="15146" max="15360" width="9.140625" style="139"/>
    <col min="15361" max="15361" width="4.42578125" style="139" customWidth="1"/>
    <col min="15362" max="15362" width="0.5703125" style="139" customWidth="1"/>
    <col min="15363" max="15363" width="3.7109375" style="139" customWidth="1"/>
    <col min="15364" max="15401" width="5.7109375" style="139" customWidth="1"/>
    <col min="15402" max="15616" width="9.140625" style="139"/>
    <col min="15617" max="15617" width="4.42578125" style="139" customWidth="1"/>
    <col min="15618" max="15618" width="0.5703125" style="139" customWidth="1"/>
    <col min="15619" max="15619" width="3.7109375" style="139" customWidth="1"/>
    <col min="15620" max="15657" width="5.7109375" style="139" customWidth="1"/>
    <col min="15658" max="15872" width="9.140625" style="139"/>
    <col min="15873" max="15873" width="4.42578125" style="139" customWidth="1"/>
    <col min="15874" max="15874" width="0.5703125" style="139" customWidth="1"/>
    <col min="15875" max="15875" width="3.7109375" style="139" customWidth="1"/>
    <col min="15876" max="15913" width="5.7109375" style="139" customWidth="1"/>
    <col min="15914" max="16128" width="9.140625" style="139"/>
    <col min="16129" max="16129" width="4.42578125" style="139" customWidth="1"/>
    <col min="16130" max="16130" width="0.5703125" style="139" customWidth="1"/>
    <col min="16131" max="16131" width="3.7109375" style="139" customWidth="1"/>
    <col min="16132" max="16169" width="5.7109375" style="139" customWidth="1"/>
    <col min="16170" max="16384" width="9.140625" style="139"/>
  </cols>
  <sheetData>
    <row r="1" spans="2:4" x14ac:dyDescent="0.2">
      <c r="B1" s="138"/>
    </row>
    <row r="2" spans="2:4" ht="15.75" x14ac:dyDescent="0.25">
      <c r="B2" s="138"/>
      <c r="D2" s="140"/>
    </row>
    <row r="3" spans="2:4" x14ac:dyDescent="0.2">
      <c r="B3" s="138"/>
    </row>
    <row r="4" spans="2:4" x14ac:dyDescent="0.2">
      <c r="B4" s="138"/>
    </row>
    <row r="5" spans="2:4" x14ac:dyDescent="0.2">
      <c r="B5" s="138"/>
    </row>
    <row r="6" spans="2:4" x14ac:dyDescent="0.2">
      <c r="B6" s="138"/>
    </row>
    <row r="7" spans="2:4" x14ac:dyDescent="0.2">
      <c r="B7" s="138"/>
    </row>
    <row r="8" spans="2:4" ht="13.5" customHeight="1" x14ac:dyDescent="0.2">
      <c r="B8" s="138"/>
    </row>
    <row r="9" spans="2:4" x14ac:dyDescent="0.2">
      <c r="B9" s="138"/>
    </row>
    <row r="10" spans="2:4" x14ac:dyDescent="0.2">
      <c r="B10" s="138"/>
    </row>
    <row r="11" spans="2:4" x14ac:dyDescent="0.2">
      <c r="B11" s="138"/>
    </row>
    <row r="12" spans="2:4" x14ac:dyDescent="0.2">
      <c r="B12" s="138"/>
    </row>
    <row r="13" spans="2:4" x14ac:dyDescent="0.2">
      <c r="B13" s="138"/>
    </row>
    <row r="14" spans="2:4" x14ac:dyDescent="0.2">
      <c r="B14" s="138"/>
    </row>
    <row r="15" spans="2:4" x14ac:dyDescent="0.2">
      <c r="B15" s="138"/>
    </row>
    <row r="16" spans="2:4" ht="22.5" x14ac:dyDescent="0.3">
      <c r="B16" s="138"/>
      <c r="D16" s="141" t="s">
        <v>138</v>
      </c>
    </row>
    <row r="17" spans="1:15" x14ac:dyDescent="0.2">
      <c r="B17" s="138"/>
    </row>
    <row r="18" spans="1:15" ht="22.5" x14ac:dyDescent="0.3">
      <c r="B18" s="138"/>
      <c r="D18" s="141" t="s">
        <v>139</v>
      </c>
    </row>
    <row r="19" spans="1:15" x14ac:dyDescent="0.2">
      <c r="B19" s="138"/>
    </row>
    <row r="20" spans="1:15" ht="22.5" x14ac:dyDescent="0.3">
      <c r="B20" s="138"/>
      <c r="D20" s="141" t="s">
        <v>140</v>
      </c>
    </row>
    <row r="21" spans="1:15" ht="17.25" customHeight="1" x14ac:dyDescent="0.35">
      <c r="B21" s="138"/>
      <c r="D21" s="142"/>
    </row>
    <row r="22" spans="1:15" x14ac:dyDescent="0.2">
      <c r="B22" s="138"/>
    </row>
    <row r="23" spans="1:15" ht="17.25" customHeight="1" x14ac:dyDescent="0.35">
      <c r="B23" s="138"/>
      <c r="D23" s="142"/>
    </row>
    <row r="24" spans="1:15" ht="5.0999999999999996" customHeight="1" x14ac:dyDescent="0.2">
      <c r="B24" s="138"/>
    </row>
    <row r="25" spans="1:15" ht="3" customHeight="1" x14ac:dyDescent="0.2">
      <c r="A25" s="143"/>
      <c r="B25" s="144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</row>
    <row r="26" spans="1:15" ht="5.0999999999999996" customHeight="1" x14ac:dyDescent="0.2">
      <c r="B26" s="138"/>
    </row>
    <row r="27" spans="1:15" ht="20.25" x14ac:dyDescent="0.3">
      <c r="B27" s="138"/>
      <c r="D27" s="145"/>
    </row>
    <row r="28" spans="1:15" x14ac:dyDescent="0.2">
      <c r="B28" s="138"/>
    </row>
    <row r="29" spans="1:15" x14ac:dyDescent="0.2">
      <c r="B29" s="138"/>
    </row>
    <row r="30" spans="1:15" x14ac:dyDescent="0.2">
      <c r="B30" s="138"/>
    </row>
    <row r="31" spans="1:15" x14ac:dyDescent="0.2">
      <c r="B31" s="138"/>
    </row>
    <row r="32" spans="1:15" x14ac:dyDescent="0.2">
      <c r="B32" s="138"/>
    </row>
    <row r="33" spans="1:14" x14ac:dyDescent="0.2">
      <c r="B33" s="138"/>
    </row>
    <row r="34" spans="1:14" x14ac:dyDescent="0.2">
      <c r="B34" s="138"/>
    </row>
    <row r="35" spans="1:14" x14ac:dyDescent="0.2">
      <c r="B35" s="138"/>
    </row>
    <row r="36" spans="1:14" x14ac:dyDescent="0.2">
      <c r="B36" s="138"/>
    </row>
    <row r="37" spans="1:14" x14ac:dyDescent="0.2">
      <c r="B37" s="138"/>
    </row>
    <row r="38" spans="1:14" x14ac:dyDescent="0.2">
      <c r="B38" s="138"/>
    </row>
    <row r="39" spans="1:14" x14ac:dyDescent="0.2">
      <c r="B39" s="138"/>
    </row>
    <row r="40" spans="1:14" ht="15.75" x14ac:dyDescent="0.25">
      <c r="B40" s="138"/>
      <c r="D40" s="146" t="s">
        <v>214</v>
      </c>
    </row>
    <row r="41" spans="1:14" ht="6.95" customHeight="1" x14ac:dyDescent="0.2">
      <c r="A41" s="147"/>
      <c r="B41" s="148"/>
      <c r="C41" s="147"/>
      <c r="D41" s="147"/>
      <c r="E41" s="147"/>
      <c r="F41" s="147"/>
      <c r="G41" s="147"/>
      <c r="H41" s="147"/>
      <c r="I41" s="147"/>
    </row>
    <row r="42" spans="1:14" ht="6.95" customHeight="1" x14ac:dyDescent="0.2">
      <c r="B42" s="138"/>
      <c r="I42" s="139" t="s">
        <v>141</v>
      </c>
    </row>
    <row r="43" spans="1:14" ht="15.75" x14ac:dyDescent="0.25">
      <c r="B43" s="138"/>
      <c r="D43" s="140" t="s">
        <v>142</v>
      </c>
    </row>
    <row r="44" spans="1:14" x14ac:dyDescent="0.2">
      <c r="B44" s="138"/>
    </row>
    <row r="45" spans="1:14" x14ac:dyDescent="0.2">
      <c r="B45" s="138"/>
    </row>
    <row r="46" spans="1:14" x14ac:dyDescent="0.2">
      <c r="B46" s="138"/>
    </row>
    <row r="47" spans="1:14" x14ac:dyDescent="0.2">
      <c r="B47" s="138"/>
      <c r="E47" s="139" t="s">
        <v>143</v>
      </c>
      <c r="L47" s="139" t="s">
        <v>144</v>
      </c>
    </row>
    <row r="48" spans="1:14" x14ac:dyDescent="0.2">
      <c r="B48" s="138"/>
      <c r="N48" s="149"/>
    </row>
    <row r="49" spans="2:14" x14ac:dyDescent="0.2">
      <c r="B49" s="138"/>
    </row>
    <row r="50" spans="2:14" x14ac:dyDescent="0.2">
      <c r="B50" s="138"/>
      <c r="E50" s="139" t="s">
        <v>145</v>
      </c>
      <c r="L50" s="139" t="s">
        <v>215</v>
      </c>
    </row>
    <row r="51" spans="2:14" x14ac:dyDescent="0.2">
      <c r="B51" s="138"/>
      <c r="N51" s="149"/>
    </row>
    <row r="52" spans="2:14" x14ac:dyDescent="0.2">
      <c r="N52" s="149"/>
    </row>
  </sheetData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U14"/>
  <sheetViews>
    <sheetView showZeros="0" workbookViewId="0">
      <selection activeCell="P30" sqref="P30"/>
    </sheetView>
  </sheetViews>
  <sheetFormatPr defaultColWidth="9.140625" defaultRowHeight="12.75" x14ac:dyDescent="0.2"/>
  <cols>
    <col min="1" max="2" width="3.140625" style="85" customWidth="1"/>
    <col min="3" max="3" width="4.5703125" style="85" customWidth="1"/>
    <col min="4" max="4" width="10.5703125" style="85" bestFit="1" customWidth="1"/>
    <col min="5" max="5" width="12.5703125" style="85" customWidth="1"/>
    <col min="6" max="6" width="9" style="115" customWidth="1"/>
    <col min="7" max="7" width="5" style="85" bestFit="1" customWidth="1"/>
    <col min="8" max="8" width="3.42578125" style="85" customWidth="1"/>
    <col min="9" max="9" width="7.7109375" style="85" bestFit="1" customWidth="1"/>
    <col min="10" max="10" width="7.7109375" style="85" customWidth="1"/>
    <col min="11" max="11" width="4.42578125" style="85" customWidth="1"/>
    <col min="12" max="12" width="4.7109375" style="85" customWidth="1"/>
    <col min="13" max="13" width="9.5703125" style="85" customWidth="1"/>
    <col min="14" max="14" width="7.85546875" style="85" customWidth="1"/>
    <col min="15" max="15" width="7.7109375" style="85" customWidth="1"/>
    <col min="16" max="16" width="16.28515625" style="85" bestFit="1" customWidth="1"/>
    <col min="17" max="21" width="9.5703125" style="85" customWidth="1"/>
    <col min="22" max="16384" width="9.140625" style="85"/>
  </cols>
  <sheetData>
    <row r="1" spans="1:21" ht="20.25" customHeight="1" x14ac:dyDescent="0.3">
      <c r="A1" s="84" t="s">
        <v>0</v>
      </c>
      <c r="D1" s="86"/>
      <c r="E1" s="86"/>
      <c r="F1" s="107"/>
      <c r="G1" s="86"/>
      <c r="H1" s="86"/>
      <c r="I1" s="86"/>
      <c r="J1" s="86"/>
      <c r="K1" s="86"/>
      <c r="L1" s="86"/>
      <c r="M1" s="86"/>
      <c r="N1" s="86"/>
      <c r="O1" s="86"/>
    </row>
    <row r="2" spans="1:21" ht="12.75" customHeight="1" x14ac:dyDescent="0.2">
      <c r="D2" s="4" t="s">
        <v>170</v>
      </c>
      <c r="E2" s="87"/>
      <c r="F2" s="109"/>
      <c r="G2" s="87"/>
      <c r="H2" s="87"/>
      <c r="I2" s="87"/>
      <c r="J2" s="87"/>
      <c r="K2" s="87"/>
      <c r="L2" s="87"/>
      <c r="M2" s="87"/>
      <c r="N2" s="87"/>
      <c r="O2" s="87"/>
    </row>
    <row r="3" spans="1:21" ht="12.75" customHeight="1" x14ac:dyDescent="0.2">
      <c r="C3" s="88"/>
      <c r="D3" s="87"/>
      <c r="E3" s="87"/>
      <c r="F3" s="109"/>
      <c r="G3" s="87"/>
      <c r="H3" s="87"/>
      <c r="I3" s="87"/>
      <c r="J3" s="87"/>
      <c r="K3" s="87"/>
      <c r="L3" s="87"/>
      <c r="M3" s="87"/>
      <c r="N3" s="87"/>
      <c r="O3" s="87"/>
    </row>
    <row r="4" spans="1:21" ht="20.100000000000001" customHeight="1" x14ac:dyDescent="0.2">
      <c r="A4" s="89"/>
      <c r="B4" s="89"/>
      <c r="C4" s="89"/>
      <c r="D4" s="90" t="s">
        <v>115</v>
      </c>
      <c r="E4" s="89"/>
      <c r="F4" s="110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</row>
    <row r="5" spans="1:21" ht="2.1" customHeight="1" x14ac:dyDescent="0.2">
      <c r="A5" s="89"/>
      <c r="B5" s="89"/>
      <c r="C5" s="89"/>
      <c r="D5" s="89"/>
      <c r="E5" s="89"/>
      <c r="F5" s="110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</row>
    <row r="6" spans="1:21" ht="20.100000000000001" customHeight="1" x14ac:dyDescent="0.2">
      <c r="A6" s="91"/>
      <c r="B6" s="91"/>
      <c r="C6" s="89"/>
      <c r="D6" s="89"/>
      <c r="E6" s="89"/>
      <c r="F6" s="110"/>
      <c r="G6" s="89"/>
      <c r="H6" s="89"/>
      <c r="I6" s="89"/>
      <c r="J6" s="89"/>
      <c r="K6" s="89"/>
      <c r="L6" s="89"/>
      <c r="M6" s="92"/>
      <c r="N6" s="92"/>
      <c r="O6" s="92"/>
      <c r="P6" s="89"/>
      <c r="Q6" s="89"/>
      <c r="R6" s="89"/>
      <c r="S6" s="89"/>
      <c r="T6" s="89"/>
      <c r="U6" s="89"/>
    </row>
    <row r="7" spans="1:21" ht="20.100000000000001" customHeight="1" x14ac:dyDescent="0.2">
      <c r="A7" s="377" t="s">
        <v>4</v>
      </c>
      <c r="B7" s="378"/>
      <c r="C7" s="375" t="s">
        <v>5</v>
      </c>
      <c r="D7" s="379" t="s">
        <v>6</v>
      </c>
      <c r="E7" s="381" t="s">
        <v>7</v>
      </c>
      <c r="F7" s="371" t="s">
        <v>8</v>
      </c>
      <c r="G7" s="373" t="s">
        <v>9</v>
      </c>
      <c r="H7" s="373" t="s">
        <v>10</v>
      </c>
      <c r="I7" s="373" t="s">
        <v>11</v>
      </c>
      <c r="J7" s="348" t="s">
        <v>12</v>
      </c>
      <c r="K7" s="373" t="s">
        <v>13</v>
      </c>
      <c r="L7" s="371" t="s">
        <v>14</v>
      </c>
      <c r="M7" s="375" t="s">
        <v>107</v>
      </c>
      <c r="N7" s="371" t="s">
        <v>16</v>
      </c>
      <c r="O7" s="371" t="s">
        <v>17</v>
      </c>
      <c r="P7" s="290" t="s">
        <v>18</v>
      </c>
      <c r="Q7" s="89"/>
      <c r="R7" s="89"/>
      <c r="S7" s="89"/>
      <c r="T7" s="89"/>
      <c r="U7" s="89"/>
    </row>
    <row r="8" spans="1:21" ht="15" customHeight="1" x14ac:dyDescent="0.2">
      <c r="A8" s="93" t="s">
        <v>19</v>
      </c>
      <c r="B8" s="94" t="s">
        <v>22</v>
      </c>
      <c r="C8" s="376"/>
      <c r="D8" s="380"/>
      <c r="E8" s="382"/>
      <c r="F8" s="372"/>
      <c r="G8" s="374"/>
      <c r="H8" s="374"/>
      <c r="I8" s="374"/>
      <c r="J8" s="338"/>
      <c r="K8" s="374"/>
      <c r="L8" s="372"/>
      <c r="M8" s="376"/>
      <c r="N8" s="372"/>
      <c r="O8" s="372"/>
      <c r="P8" s="291"/>
      <c r="Q8" s="89"/>
      <c r="R8" s="89"/>
      <c r="S8" s="89"/>
      <c r="T8" s="89"/>
      <c r="U8" s="89"/>
    </row>
    <row r="9" spans="1:21" ht="20.100000000000001" customHeight="1" x14ac:dyDescent="0.2">
      <c r="A9" s="277" t="s">
        <v>219</v>
      </c>
      <c r="B9" s="94">
        <v>1</v>
      </c>
      <c r="C9" s="96">
        <v>48</v>
      </c>
      <c r="D9" s="97" t="s">
        <v>70</v>
      </c>
      <c r="E9" s="98" t="s">
        <v>71</v>
      </c>
      <c r="F9" s="112">
        <v>22772</v>
      </c>
      <c r="G9" s="99">
        <f t="shared" ref="G9:G14" si="0">IF(COUNT(F9)=0,"---",43519-F9)</f>
        <v>20747</v>
      </c>
      <c r="H9" s="100" t="s">
        <v>65</v>
      </c>
      <c r="I9" s="101" t="s">
        <v>52</v>
      </c>
      <c r="J9" s="101" t="s">
        <v>53</v>
      </c>
      <c r="K9" s="102">
        <v>0.95</v>
      </c>
      <c r="L9" s="103">
        <v>0.77629999999999999</v>
      </c>
      <c r="M9" s="104">
        <v>4.978356481481482E-3</v>
      </c>
      <c r="N9" s="113">
        <f t="shared" ref="N9:O9" si="1">M9*K9</f>
        <v>4.7294386574074079E-3</v>
      </c>
      <c r="O9" s="113">
        <f t="shared" si="1"/>
        <v>3.6714632297453705E-3</v>
      </c>
      <c r="P9" s="106" t="s">
        <v>56</v>
      </c>
      <c r="Q9" s="89"/>
      <c r="R9" s="89"/>
      <c r="S9" s="89"/>
      <c r="T9" s="89"/>
      <c r="U9" s="89"/>
    </row>
    <row r="10" spans="1:21" ht="20.100000000000001" customHeight="1" x14ac:dyDescent="0.2">
      <c r="A10" s="95">
        <v>1</v>
      </c>
      <c r="B10" s="93"/>
      <c r="C10" s="96">
        <v>50</v>
      </c>
      <c r="D10" s="97" t="s">
        <v>50</v>
      </c>
      <c r="E10" s="98" t="s">
        <v>51</v>
      </c>
      <c r="F10" s="112">
        <v>38430</v>
      </c>
      <c r="G10" s="99">
        <f>IF(COUNT(F10)=0,"---",43519-F10)</f>
        <v>5089</v>
      </c>
      <c r="H10" s="100" t="s">
        <v>35</v>
      </c>
      <c r="I10" s="101" t="s">
        <v>52</v>
      </c>
      <c r="J10" s="101" t="s">
        <v>53</v>
      </c>
      <c r="K10" s="102">
        <v>1</v>
      </c>
      <c r="L10" s="103"/>
      <c r="M10" s="104">
        <v>5.5787037037037038E-3</v>
      </c>
      <c r="N10" s="113">
        <f t="shared" ref="N10:O12" si="2">M10*K10</f>
        <v>5.5787037037037038E-3</v>
      </c>
      <c r="O10" s="113">
        <f t="shared" si="2"/>
        <v>0</v>
      </c>
      <c r="P10" s="106" t="s">
        <v>56</v>
      </c>
      <c r="Q10" s="89"/>
      <c r="R10" s="89"/>
      <c r="S10" s="89"/>
      <c r="T10" s="89"/>
      <c r="U10" s="89"/>
    </row>
    <row r="11" spans="1:21" ht="20.100000000000001" customHeight="1" x14ac:dyDescent="0.2">
      <c r="A11" s="95">
        <v>2</v>
      </c>
      <c r="B11" s="93"/>
      <c r="C11" s="96">
        <v>55</v>
      </c>
      <c r="D11" s="97" t="s">
        <v>57</v>
      </c>
      <c r="E11" s="98" t="s">
        <v>58</v>
      </c>
      <c r="F11" s="112">
        <v>37382</v>
      </c>
      <c r="G11" s="99">
        <f>IF(COUNT(F11)=0,"---",43519-F11)</f>
        <v>6137</v>
      </c>
      <c r="H11" s="100" t="s">
        <v>25</v>
      </c>
      <c r="I11" s="101" t="s">
        <v>180</v>
      </c>
      <c r="J11" s="101" t="s">
        <v>31</v>
      </c>
      <c r="K11" s="102">
        <v>1</v>
      </c>
      <c r="L11" s="103"/>
      <c r="M11" s="104">
        <v>6.3446759259259264E-3</v>
      </c>
      <c r="N11" s="113">
        <f t="shared" si="2"/>
        <v>6.3446759259259264E-3</v>
      </c>
      <c r="O11" s="113">
        <f t="shared" si="2"/>
        <v>0</v>
      </c>
      <c r="P11" s="106" t="s">
        <v>32</v>
      </c>
      <c r="Q11" s="89"/>
      <c r="R11" s="89"/>
      <c r="S11" s="89"/>
      <c r="T11" s="89"/>
      <c r="U11" s="89"/>
    </row>
    <row r="12" spans="1:21" ht="20.100000000000001" customHeight="1" x14ac:dyDescent="0.2">
      <c r="A12" s="95">
        <v>3</v>
      </c>
      <c r="B12" s="94">
        <v>2</v>
      </c>
      <c r="C12" s="96">
        <v>15</v>
      </c>
      <c r="D12" s="97" t="s">
        <v>66</v>
      </c>
      <c r="E12" s="98" t="s">
        <v>67</v>
      </c>
      <c r="F12" s="112">
        <v>22537</v>
      </c>
      <c r="G12" s="99">
        <f>IF(COUNT(F12)=0,"---",43519-F12)</f>
        <v>20982</v>
      </c>
      <c r="H12" s="100" t="s">
        <v>25</v>
      </c>
      <c r="I12" s="101" t="s">
        <v>36</v>
      </c>
      <c r="J12" s="101" t="s">
        <v>37</v>
      </c>
      <c r="K12" s="102">
        <v>1</v>
      </c>
      <c r="L12" s="103">
        <v>0.76559999999999995</v>
      </c>
      <c r="M12" s="104">
        <v>8.012384259259259E-3</v>
      </c>
      <c r="N12" s="113">
        <f t="shared" si="2"/>
        <v>8.012384259259259E-3</v>
      </c>
      <c r="O12" s="113">
        <f t="shared" si="2"/>
        <v>6.1342813888888882E-3</v>
      </c>
      <c r="P12" s="106" t="s">
        <v>38</v>
      </c>
      <c r="Q12" s="89"/>
      <c r="R12" s="89"/>
      <c r="S12" s="89"/>
      <c r="T12" s="89"/>
      <c r="U12" s="89"/>
    </row>
    <row r="13" spans="1:21" ht="20.100000000000001" customHeight="1" x14ac:dyDescent="0.2">
      <c r="A13" s="95"/>
      <c r="B13" s="93"/>
      <c r="C13" s="96">
        <v>29</v>
      </c>
      <c r="D13" s="97" t="s">
        <v>126</v>
      </c>
      <c r="E13" s="98" t="s">
        <v>127</v>
      </c>
      <c r="F13" s="112">
        <v>35218</v>
      </c>
      <c r="G13" s="99">
        <f t="shared" si="0"/>
        <v>8301</v>
      </c>
      <c r="H13" s="100" t="s">
        <v>43</v>
      </c>
      <c r="I13" s="101" t="s">
        <v>48</v>
      </c>
      <c r="J13" s="101" t="s">
        <v>45</v>
      </c>
      <c r="K13" s="102">
        <v>1</v>
      </c>
      <c r="L13" s="103"/>
      <c r="M13" s="104" t="s">
        <v>216</v>
      </c>
      <c r="N13" s="113"/>
      <c r="O13" s="113">
        <f t="shared" ref="O13:O14" si="3">N13*L13</f>
        <v>0</v>
      </c>
      <c r="P13" s="106"/>
      <c r="Q13" s="89"/>
      <c r="R13" s="89"/>
      <c r="S13" s="89"/>
      <c r="T13" s="89"/>
      <c r="U13" s="89"/>
    </row>
    <row r="14" spans="1:21" ht="20.100000000000001" customHeight="1" x14ac:dyDescent="0.2">
      <c r="A14" s="95"/>
      <c r="B14" s="94"/>
      <c r="C14" s="96">
        <v>42</v>
      </c>
      <c r="D14" s="97" t="s">
        <v>198</v>
      </c>
      <c r="E14" s="98" t="s">
        <v>199</v>
      </c>
      <c r="F14" s="112">
        <v>26668</v>
      </c>
      <c r="G14" s="99">
        <f t="shared" si="0"/>
        <v>16851</v>
      </c>
      <c r="H14" s="100" t="s">
        <v>25</v>
      </c>
      <c r="I14" s="101" t="s">
        <v>52</v>
      </c>
      <c r="J14" s="101" t="s">
        <v>53</v>
      </c>
      <c r="K14" s="102">
        <v>1</v>
      </c>
      <c r="L14" s="103">
        <v>0.8831</v>
      </c>
      <c r="M14" s="104" t="s">
        <v>216</v>
      </c>
      <c r="N14" s="113"/>
      <c r="O14" s="113">
        <f t="shared" si="3"/>
        <v>0</v>
      </c>
      <c r="P14" s="106" t="s">
        <v>90</v>
      </c>
      <c r="Q14" s="89"/>
      <c r="R14" s="89"/>
      <c r="S14" s="89"/>
      <c r="T14" s="89"/>
      <c r="U14" s="89"/>
    </row>
  </sheetData>
  <sortState ref="A10:U12">
    <sortCondition ref="A10"/>
  </sortState>
  <mergeCells count="15">
    <mergeCell ref="G7:G8"/>
    <mergeCell ref="A7:B7"/>
    <mergeCell ref="C7:C8"/>
    <mergeCell ref="D7:D8"/>
    <mergeCell ref="E7:E8"/>
    <mergeCell ref="F7:F8"/>
    <mergeCell ref="N7:N8"/>
    <mergeCell ref="O7:O8"/>
    <mergeCell ref="P7:P8"/>
    <mergeCell ref="H7:H8"/>
    <mergeCell ref="I7:I8"/>
    <mergeCell ref="J7:J8"/>
    <mergeCell ref="K7:K8"/>
    <mergeCell ref="L7:L8"/>
    <mergeCell ref="M7:M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O16"/>
  <sheetViews>
    <sheetView showZeros="0" workbookViewId="0">
      <selection activeCell="A11" sqref="A11"/>
    </sheetView>
  </sheetViews>
  <sheetFormatPr defaultColWidth="9.140625" defaultRowHeight="12.75" x14ac:dyDescent="0.2"/>
  <cols>
    <col min="1" max="3" width="3.140625" style="85" customWidth="1"/>
    <col min="4" max="4" width="4.5703125" style="85" customWidth="1"/>
    <col min="5" max="5" width="10.5703125" style="85" bestFit="1" customWidth="1"/>
    <col min="6" max="6" width="12.5703125" style="85" customWidth="1"/>
    <col min="7" max="7" width="9" style="115" customWidth="1"/>
    <col min="8" max="8" width="5" style="85" bestFit="1" customWidth="1"/>
    <col min="9" max="9" width="3.42578125" style="85" customWidth="1"/>
    <col min="10" max="10" width="7.7109375" style="85" bestFit="1" customWidth="1"/>
    <col min="11" max="11" width="7.7109375" style="85" customWidth="1"/>
    <col min="12" max="12" width="4.42578125" style="85" customWidth="1"/>
    <col min="13" max="13" width="5.28515625" style="85" customWidth="1"/>
    <col min="14" max="14" width="9.5703125" style="85" customWidth="1"/>
    <col min="15" max="15" width="7.85546875" style="85" customWidth="1"/>
    <col min="16" max="16" width="7.7109375" style="85" customWidth="1"/>
    <col min="17" max="17" width="12.28515625" style="85" customWidth="1"/>
    <col min="18" max="223" width="9.140625" style="108"/>
    <col min="224" max="16384" width="9.140625" style="85"/>
  </cols>
  <sheetData>
    <row r="1" spans="1:223" ht="20.25" customHeight="1" x14ac:dyDescent="0.3">
      <c r="A1" s="84" t="s">
        <v>0</v>
      </c>
      <c r="E1" s="86"/>
      <c r="F1" s="86"/>
      <c r="G1" s="107"/>
      <c r="H1" s="86"/>
      <c r="I1" s="86"/>
      <c r="J1" s="86"/>
      <c r="K1" s="86"/>
      <c r="L1" s="86"/>
      <c r="M1" s="86"/>
      <c r="N1" s="86"/>
      <c r="O1" s="86"/>
      <c r="P1" s="86"/>
    </row>
    <row r="2" spans="1:223" ht="12.75" customHeight="1" x14ac:dyDescent="0.2">
      <c r="E2" s="4" t="s">
        <v>170</v>
      </c>
      <c r="F2" s="87"/>
      <c r="G2" s="109"/>
      <c r="H2" s="87"/>
      <c r="I2" s="87"/>
      <c r="J2" s="87"/>
      <c r="K2" s="87"/>
      <c r="L2" s="87"/>
      <c r="M2" s="87"/>
      <c r="N2" s="87"/>
      <c r="O2" s="87"/>
      <c r="P2" s="87"/>
    </row>
    <row r="3" spans="1:223" ht="12.75" customHeight="1" x14ac:dyDescent="0.2">
      <c r="D3" s="88"/>
      <c r="E3" s="87"/>
      <c r="F3" s="87"/>
      <c r="G3" s="109"/>
      <c r="H3" s="87"/>
      <c r="I3" s="87"/>
      <c r="J3" s="87"/>
      <c r="K3" s="87"/>
      <c r="L3" s="87"/>
      <c r="M3" s="87"/>
      <c r="N3" s="87"/>
      <c r="O3" s="87"/>
      <c r="P3" s="87"/>
    </row>
    <row r="4" spans="1:223" ht="20.100000000000001" customHeight="1" x14ac:dyDescent="0.2">
      <c r="A4" s="89"/>
      <c r="B4" s="89"/>
      <c r="C4" s="89"/>
      <c r="D4" s="89"/>
      <c r="E4" s="90" t="s">
        <v>116</v>
      </c>
      <c r="F4" s="89"/>
      <c r="G4" s="110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1:223" ht="2.1" customHeight="1" x14ac:dyDescent="0.2">
      <c r="A5" s="89"/>
      <c r="B5" s="89"/>
      <c r="C5" s="89"/>
      <c r="D5" s="89"/>
      <c r="E5" s="89"/>
      <c r="F5" s="89"/>
      <c r="G5" s="110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1:223" ht="20.100000000000001" customHeight="1" x14ac:dyDescent="0.2">
      <c r="A6" s="91"/>
      <c r="B6" s="91"/>
      <c r="C6" s="91"/>
      <c r="D6" s="89"/>
      <c r="E6" s="89"/>
      <c r="F6" s="89"/>
      <c r="G6" s="110"/>
      <c r="H6" s="89"/>
      <c r="I6" s="89"/>
      <c r="J6" s="89"/>
      <c r="K6" s="89"/>
      <c r="L6" s="89"/>
      <c r="M6" s="89"/>
      <c r="N6" s="92"/>
      <c r="O6" s="92"/>
      <c r="P6" s="92"/>
      <c r="Q6" s="89"/>
    </row>
    <row r="7" spans="1:223" ht="20.100000000000001" customHeight="1" x14ac:dyDescent="0.2">
      <c r="A7" s="377" t="s">
        <v>4</v>
      </c>
      <c r="B7" s="385"/>
      <c r="C7" s="378"/>
      <c r="D7" s="375" t="s">
        <v>5</v>
      </c>
      <c r="E7" s="379" t="s">
        <v>6</v>
      </c>
      <c r="F7" s="381" t="s">
        <v>7</v>
      </c>
      <c r="G7" s="371" t="s">
        <v>8</v>
      </c>
      <c r="H7" s="373" t="s">
        <v>9</v>
      </c>
      <c r="I7" s="373" t="s">
        <v>10</v>
      </c>
      <c r="J7" s="373" t="s">
        <v>11</v>
      </c>
      <c r="K7" s="348" t="s">
        <v>12</v>
      </c>
      <c r="L7" s="373" t="s">
        <v>13</v>
      </c>
      <c r="M7" s="371" t="s">
        <v>14</v>
      </c>
      <c r="N7" s="384" t="s">
        <v>107</v>
      </c>
      <c r="O7" s="383" t="s">
        <v>16</v>
      </c>
      <c r="P7" s="383" t="s">
        <v>17</v>
      </c>
      <c r="Q7" s="290" t="s">
        <v>18</v>
      </c>
    </row>
    <row r="8" spans="1:223" ht="15" customHeight="1" x14ac:dyDescent="0.2">
      <c r="A8" s="93" t="s">
        <v>19</v>
      </c>
      <c r="B8" s="111" t="s">
        <v>20</v>
      </c>
      <c r="C8" s="94" t="s">
        <v>22</v>
      </c>
      <c r="D8" s="376"/>
      <c r="E8" s="380"/>
      <c r="F8" s="382"/>
      <c r="G8" s="372"/>
      <c r="H8" s="374"/>
      <c r="I8" s="374"/>
      <c r="J8" s="374"/>
      <c r="K8" s="338"/>
      <c r="L8" s="374"/>
      <c r="M8" s="372"/>
      <c r="N8" s="384"/>
      <c r="O8" s="383"/>
      <c r="P8" s="383"/>
      <c r="Q8" s="291"/>
    </row>
    <row r="9" spans="1:223" s="114" customFormat="1" ht="20.100000000000001" customHeight="1" x14ac:dyDescent="0.2">
      <c r="A9" s="95">
        <v>1</v>
      </c>
      <c r="B9" s="93"/>
      <c r="C9" s="93"/>
      <c r="D9" s="96">
        <v>7</v>
      </c>
      <c r="E9" s="97" t="s">
        <v>78</v>
      </c>
      <c r="F9" s="98" t="s">
        <v>79</v>
      </c>
      <c r="G9" s="112">
        <v>36058</v>
      </c>
      <c r="H9" s="99">
        <f t="shared" ref="H9:H14" si="0">IF(COUNT(G9)=0,"---",43519-G9)</f>
        <v>7461</v>
      </c>
      <c r="I9" s="100" t="s">
        <v>35</v>
      </c>
      <c r="J9" s="101" t="s">
        <v>44</v>
      </c>
      <c r="K9" s="101" t="s">
        <v>45</v>
      </c>
      <c r="L9" s="102">
        <v>1</v>
      </c>
      <c r="M9" s="103"/>
      <c r="N9" s="104">
        <v>3.2108796296296295E-3</v>
      </c>
      <c r="O9" s="113">
        <f t="shared" ref="O9:P13" si="1">N9*L9</f>
        <v>3.2108796296296295E-3</v>
      </c>
      <c r="P9" s="113">
        <f t="shared" si="1"/>
        <v>0</v>
      </c>
      <c r="Q9" s="106" t="s">
        <v>80</v>
      </c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</row>
    <row r="10" spans="1:223" s="114" customFormat="1" ht="20.100000000000001" customHeight="1" x14ac:dyDescent="0.2">
      <c r="A10" s="95">
        <v>2</v>
      </c>
      <c r="B10" s="93"/>
      <c r="C10" s="93"/>
      <c r="D10" s="96">
        <v>6</v>
      </c>
      <c r="E10" s="97" t="s">
        <v>117</v>
      </c>
      <c r="F10" s="98" t="s">
        <v>79</v>
      </c>
      <c r="G10" s="112">
        <v>36058</v>
      </c>
      <c r="H10" s="99">
        <f t="shared" si="0"/>
        <v>7461</v>
      </c>
      <c r="I10" s="100" t="s">
        <v>65</v>
      </c>
      <c r="J10" s="101" t="s">
        <v>44</v>
      </c>
      <c r="K10" s="101" t="s">
        <v>45</v>
      </c>
      <c r="L10" s="102">
        <v>0.95</v>
      </c>
      <c r="M10" s="103"/>
      <c r="N10" s="104">
        <v>3.527546296296296E-3</v>
      </c>
      <c r="O10" s="113">
        <f t="shared" si="1"/>
        <v>3.351168981481481E-3</v>
      </c>
      <c r="P10" s="113">
        <f t="shared" si="1"/>
        <v>0</v>
      </c>
      <c r="Q10" s="106" t="s">
        <v>80</v>
      </c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</row>
    <row r="11" spans="1:223" s="114" customFormat="1" ht="20.100000000000001" customHeight="1" x14ac:dyDescent="0.2">
      <c r="A11" s="278" t="s">
        <v>219</v>
      </c>
      <c r="B11" s="93"/>
      <c r="C11" s="94">
        <v>1</v>
      </c>
      <c r="D11" s="96">
        <v>22</v>
      </c>
      <c r="E11" s="97" t="s">
        <v>119</v>
      </c>
      <c r="F11" s="98" t="s">
        <v>120</v>
      </c>
      <c r="G11" s="112">
        <v>24822</v>
      </c>
      <c r="H11" s="99">
        <f t="shared" si="0"/>
        <v>18697</v>
      </c>
      <c r="I11" s="100" t="s">
        <v>25</v>
      </c>
      <c r="J11" s="101" t="s">
        <v>48</v>
      </c>
      <c r="K11" s="101" t="s">
        <v>45</v>
      </c>
      <c r="L11" s="102">
        <v>1</v>
      </c>
      <c r="M11" s="103">
        <v>0.86760000000000004</v>
      </c>
      <c r="N11" s="104">
        <v>3.8862268518518521E-3</v>
      </c>
      <c r="O11" s="113">
        <f t="shared" si="1"/>
        <v>3.8862268518518521E-3</v>
      </c>
      <c r="P11" s="113">
        <f t="shared" si="1"/>
        <v>3.371690416666667E-3</v>
      </c>
      <c r="Q11" s="106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</row>
    <row r="12" spans="1:223" s="114" customFormat="1" ht="20.100000000000001" customHeight="1" x14ac:dyDescent="0.2">
      <c r="A12" s="95">
        <v>3</v>
      </c>
      <c r="B12" s="93"/>
      <c r="C12" s="94">
        <v>2</v>
      </c>
      <c r="D12" s="96">
        <v>44</v>
      </c>
      <c r="E12" s="97" t="s">
        <v>109</v>
      </c>
      <c r="F12" s="98" t="s">
        <v>110</v>
      </c>
      <c r="G12" s="112">
        <v>24406</v>
      </c>
      <c r="H12" s="99">
        <f t="shared" si="0"/>
        <v>19113</v>
      </c>
      <c r="I12" s="100" t="s">
        <v>25</v>
      </c>
      <c r="J12" s="101" t="s">
        <v>52</v>
      </c>
      <c r="K12" s="101" t="s">
        <v>53</v>
      </c>
      <c r="L12" s="102">
        <v>1</v>
      </c>
      <c r="M12" s="103"/>
      <c r="N12" s="104">
        <v>4.1165509259259254E-3</v>
      </c>
      <c r="O12" s="113">
        <f t="shared" si="1"/>
        <v>4.1165509259259254E-3</v>
      </c>
      <c r="P12" s="113">
        <f t="shared" si="1"/>
        <v>0</v>
      </c>
      <c r="Q12" s="106" t="s">
        <v>56</v>
      </c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</row>
    <row r="13" spans="1:223" s="114" customFormat="1" ht="20.100000000000001" customHeight="1" x14ac:dyDescent="0.2">
      <c r="A13" s="95">
        <v>4</v>
      </c>
      <c r="B13" s="93"/>
      <c r="C13" s="94">
        <v>3</v>
      </c>
      <c r="D13" s="96">
        <v>65</v>
      </c>
      <c r="E13" s="97" t="s">
        <v>118</v>
      </c>
      <c r="F13" s="98" t="s">
        <v>183</v>
      </c>
      <c r="G13" s="112">
        <v>21607</v>
      </c>
      <c r="H13" s="99">
        <f t="shared" si="0"/>
        <v>21912</v>
      </c>
      <c r="I13" s="100" t="s">
        <v>25</v>
      </c>
      <c r="J13" s="101" t="s">
        <v>52</v>
      </c>
      <c r="K13" s="101" t="s">
        <v>53</v>
      </c>
      <c r="L13" s="102">
        <v>1</v>
      </c>
      <c r="M13" s="103">
        <v>0.81130000000000002</v>
      </c>
      <c r="N13" s="104">
        <v>4.552199074074074E-3</v>
      </c>
      <c r="O13" s="113">
        <f t="shared" si="1"/>
        <v>4.552199074074074E-3</v>
      </c>
      <c r="P13" s="113">
        <f t="shared" si="1"/>
        <v>3.6931991087962965E-3</v>
      </c>
      <c r="Q13" s="106" t="s">
        <v>56</v>
      </c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</row>
    <row r="14" spans="1:223" s="114" customFormat="1" ht="19.899999999999999" customHeight="1" x14ac:dyDescent="0.2">
      <c r="A14" s="95"/>
      <c r="B14" s="93"/>
      <c r="C14" s="93"/>
      <c r="D14" s="96">
        <v>31</v>
      </c>
      <c r="E14" s="97" t="s">
        <v>91</v>
      </c>
      <c r="F14" s="98" t="s">
        <v>92</v>
      </c>
      <c r="G14" s="112">
        <v>35756</v>
      </c>
      <c r="H14" s="99">
        <f t="shared" si="0"/>
        <v>7763</v>
      </c>
      <c r="I14" s="100" t="s">
        <v>43</v>
      </c>
      <c r="J14" s="101" t="s">
        <v>48</v>
      </c>
      <c r="K14" s="101" t="s">
        <v>45</v>
      </c>
      <c r="L14" s="102">
        <v>1</v>
      </c>
      <c r="M14" s="103"/>
      <c r="N14" s="104" t="s">
        <v>216</v>
      </c>
      <c r="O14" s="113"/>
      <c r="P14" s="113">
        <f>O14*M14</f>
        <v>0</v>
      </c>
      <c r="Q14" s="106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</row>
    <row r="15" spans="1:223" s="114" customFormat="1" ht="20.100000000000001" customHeight="1" x14ac:dyDescent="0.2">
      <c r="A15" s="95"/>
      <c r="B15" s="93"/>
      <c r="C15" s="94" t="s">
        <v>128</v>
      </c>
      <c r="D15" s="96">
        <v>46</v>
      </c>
      <c r="E15" s="97" t="s">
        <v>78</v>
      </c>
      <c r="F15" s="98" t="s">
        <v>118</v>
      </c>
      <c r="G15" s="112">
        <v>27159</v>
      </c>
      <c r="H15" s="99">
        <f t="shared" ref="H15:H16" si="2">IF(COUNT(G15)=0,"---",43519-G15)</f>
        <v>16360</v>
      </c>
      <c r="I15" s="100" t="s">
        <v>25</v>
      </c>
      <c r="J15" s="101" t="s">
        <v>52</v>
      </c>
      <c r="K15" s="101" t="s">
        <v>53</v>
      </c>
      <c r="L15" s="102">
        <v>1</v>
      </c>
      <c r="M15" s="103">
        <v>0.91690000000000005</v>
      </c>
      <c r="N15" s="104" t="s">
        <v>216</v>
      </c>
      <c r="O15" s="113"/>
      <c r="P15" s="113">
        <f t="shared" ref="P15:P16" si="3">O15*M15</f>
        <v>0</v>
      </c>
      <c r="Q15" s="106" t="s">
        <v>56</v>
      </c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</row>
    <row r="16" spans="1:223" s="114" customFormat="1" ht="20.100000000000001" customHeight="1" x14ac:dyDescent="0.2">
      <c r="A16" s="95"/>
      <c r="B16" s="93"/>
      <c r="C16" s="94" t="s">
        <v>128</v>
      </c>
      <c r="D16" s="96">
        <v>60</v>
      </c>
      <c r="E16" s="97" t="s">
        <v>167</v>
      </c>
      <c r="F16" s="98" t="s">
        <v>166</v>
      </c>
      <c r="G16" s="112">
        <v>27790</v>
      </c>
      <c r="H16" s="99">
        <f t="shared" si="2"/>
        <v>15729</v>
      </c>
      <c r="I16" s="100" t="s">
        <v>25</v>
      </c>
      <c r="J16" s="101" t="s">
        <v>180</v>
      </c>
      <c r="K16" s="101" t="s">
        <v>31</v>
      </c>
      <c r="L16" s="102">
        <v>1</v>
      </c>
      <c r="M16" s="103">
        <v>0.92400000000000004</v>
      </c>
      <c r="N16" s="104" t="s">
        <v>216</v>
      </c>
      <c r="O16" s="113"/>
      <c r="P16" s="113">
        <f t="shared" si="3"/>
        <v>0</v>
      </c>
      <c r="Q16" s="106" t="s">
        <v>27</v>
      </c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</row>
  </sheetData>
  <sortState ref="A9:HO14">
    <sortCondition ref="O9:O14"/>
  </sortState>
  <mergeCells count="15">
    <mergeCell ref="H7:H8"/>
    <mergeCell ref="A7:C7"/>
    <mergeCell ref="D7:D8"/>
    <mergeCell ref="E7:E8"/>
    <mergeCell ref="F7:F8"/>
    <mergeCell ref="G7:G8"/>
    <mergeCell ref="O7:O8"/>
    <mergeCell ref="P7:P8"/>
    <mergeCell ref="Q7:Q8"/>
    <mergeCell ref="I7:I8"/>
    <mergeCell ref="J7:J8"/>
    <mergeCell ref="K7:K8"/>
    <mergeCell ref="L7:L8"/>
    <mergeCell ref="M7:M8"/>
    <mergeCell ref="N7:N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9"/>
  <sheetViews>
    <sheetView showZeros="0" workbookViewId="0">
      <selection activeCell="C2" sqref="C2"/>
    </sheetView>
  </sheetViews>
  <sheetFormatPr defaultColWidth="9.140625" defaultRowHeight="12.75" x14ac:dyDescent="0.2"/>
  <cols>
    <col min="1" max="1" width="5.28515625" style="85" customWidth="1"/>
    <col min="2" max="2" width="4.5703125" style="85" customWidth="1"/>
    <col min="3" max="3" width="10.5703125" style="85" bestFit="1" customWidth="1"/>
    <col min="4" max="4" width="12.5703125" style="85" customWidth="1"/>
    <col min="5" max="5" width="9" style="115" customWidth="1"/>
    <col min="6" max="6" width="5" style="85" bestFit="1" customWidth="1"/>
    <col min="7" max="7" width="3.42578125" style="85" customWidth="1"/>
    <col min="8" max="8" width="7.7109375" style="85" bestFit="1" customWidth="1"/>
    <col min="9" max="9" width="7.7109375" style="85" customWidth="1"/>
    <col min="10" max="10" width="4.42578125" style="85" customWidth="1"/>
    <col min="11" max="11" width="9.5703125" style="231" customWidth="1"/>
    <col min="12" max="12" width="7.85546875" style="85" customWidth="1"/>
    <col min="13" max="13" width="12.140625" style="85" customWidth="1"/>
    <col min="14" max="18" width="9.5703125" style="85" customWidth="1"/>
    <col min="19" max="16384" width="9.140625" style="85"/>
  </cols>
  <sheetData>
    <row r="1" spans="1:18" ht="20.25" customHeight="1" x14ac:dyDescent="0.3">
      <c r="A1" s="84" t="s">
        <v>0</v>
      </c>
      <c r="C1" s="123"/>
      <c r="D1" s="123"/>
      <c r="E1" s="224"/>
      <c r="F1" s="123"/>
      <c r="G1" s="123"/>
      <c r="H1" s="123"/>
      <c r="I1" s="123"/>
      <c r="J1" s="123"/>
      <c r="K1" s="236"/>
      <c r="L1" s="123"/>
    </row>
    <row r="2" spans="1:18" ht="12.75" customHeight="1" x14ac:dyDescent="0.2">
      <c r="A2" s="122"/>
      <c r="C2" s="4" t="s">
        <v>205</v>
      </c>
      <c r="D2" s="87"/>
      <c r="E2" s="109"/>
      <c r="F2" s="87"/>
      <c r="G2" s="87"/>
      <c r="H2" s="87"/>
      <c r="I2" s="87"/>
      <c r="J2" s="87"/>
      <c r="K2" s="235"/>
      <c r="L2" s="87"/>
    </row>
    <row r="3" spans="1:18" ht="12.75" customHeight="1" x14ac:dyDescent="0.2">
      <c r="B3" s="88"/>
      <c r="C3" s="87"/>
      <c r="D3" s="87"/>
      <c r="E3" s="109"/>
      <c r="F3" s="87"/>
      <c r="G3" s="87"/>
      <c r="H3" s="87"/>
      <c r="I3" s="87"/>
      <c r="J3" s="87"/>
      <c r="K3" s="235"/>
      <c r="L3" s="87"/>
    </row>
    <row r="4" spans="1:18" ht="20.100000000000001" customHeight="1" x14ac:dyDescent="0.2">
      <c r="A4" s="89"/>
      <c r="B4" s="89"/>
      <c r="C4" s="127" t="s">
        <v>163</v>
      </c>
      <c r="D4" s="89"/>
      <c r="E4" s="110"/>
      <c r="F4" s="89"/>
      <c r="G4" s="89"/>
      <c r="H4" s="89"/>
      <c r="I4" s="89"/>
      <c r="J4" s="89"/>
      <c r="K4" s="234"/>
      <c r="L4" s="89"/>
      <c r="M4" s="89"/>
      <c r="N4" s="89"/>
      <c r="O4" s="89"/>
      <c r="P4" s="89"/>
      <c r="Q4" s="89"/>
      <c r="R4" s="89"/>
    </row>
    <row r="5" spans="1:18" ht="2.1" customHeight="1" x14ac:dyDescent="0.2">
      <c r="A5" s="89"/>
      <c r="B5" s="89"/>
      <c r="C5" s="89"/>
      <c r="D5" s="89"/>
      <c r="E5" s="110"/>
      <c r="F5" s="89"/>
      <c r="G5" s="89"/>
      <c r="H5" s="89"/>
      <c r="I5" s="89"/>
      <c r="J5" s="89"/>
      <c r="K5" s="234"/>
      <c r="L5" s="89"/>
      <c r="M5" s="89"/>
      <c r="N5" s="89"/>
      <c r="O5" s="89"/>
      <c r="P5" s="89"/>
      <c r="Q5" s="89"/>
      <c r="R5" s="89"/>
    </row>
    <row r="6" spans="1:18" ht="20.100000000000001" customHeight="1" x14ac:dyDescent="0.2">
      <c r="A6" s="128"/>
      <c r="B6" s="89"/>
      <c r="C6" s="89"/>
      <c r="D6" s="126"/>
      <c r="E6" s="110"/>
      <c r="F6" s="89"/>
      <c r="G6" s="89"/>
      <c r="H6" s="89"/>
      <c r="I6" s="89"/>
      <c r="J6" s="89"/>
      <c r="K6" s="233"/>
      <c r="L6" s="92"/>
      <c r="M6" s="89"/>
      <c r="N6" s="89"/>
      <c r="O6" s="89"/>
      <c r="P6" s="89"/>
      <c r="Q6" s="89"/>
      <c r="R6" s="89"/>
    </row>
    <row r="7" spans="1:18" ht="20.100000000000001" customHeight="1" x14ac:dyDescent="0.2">
      <c r="A7" s="131" t="s">
        <v>4</v>
      </c>
      <c r="B7" s="329" t="s">
        <v>5</v>
      </c>
      <c r="C7" s="331" t="s">
        <v>6</v>
      </c>
      <c r="D7" s="333" t="s">
        <v>7</v>
      </c>
      <c r="E7" s="335" t="s">
        <v>8</v>
      </c>
      <c r="F7" s="325" t="s">
        <v>9</v>
      </c>
      <c r="G7" s="325" t="s">
        <v>10</v>
      </c>
      <c r="H7" s="325" t="s">
        <v>11</v>
      </c>
      <c r="I7" s="329" t="s">
        <v>12</v>
      </c>
      <c r="J7" s="325" t="s">
        <v>13</v>
      </c>
      <c r="K7" s="386" t="s">
        <v>107</v>
      </c>
      <c r="L7" s="387" t="s">
        <v>16</v>
      </c>
      <c r="M7" s="341" t="s">
        <v>18</v>
      </c>
      <c r="N7" s="89"/>
      <c r="O7" s="89"/>
      <c r="P7" s="89"/>
      <c r="Q7" s="89"/>
      <c r="R7" s="89"/>
    </row>
    <row r="8" spans="1:18" ht="15" customHeight="1" x14ac:dyDescent="0.2">
      <c r="A8" s="93" t="s">
        <v>19</v>
      </c>
      <c r="B8" s="330"/>
      <c r="C8" s="332"/>
      <c r="D8" s="334"/>
      <c r="E8" s="336"/>
      <c r="F8" s="326"/>
      <c r="G8" s="326"/>
      <c r="H8" s="326"/>
      <c r="I8" s="330"/>
      <c r="J8" s="326"/>
      <c r="K8" s="386"/>
      <c r="L8" s="387"/>
      <c r="M8" s="291"/>
      <c r="N8" s="89"/>
      <c r="O8" s="89"/>
      <c r="P8" s="89"/>
      <c r="Q8" s="89"/>
      <c r="R8" s="89"/>
    </row>
    <row r="9" spans="1:18" s="108" customFormat="1" ht="20.100000000000001" customHeight="1" x14ac:dyDescent="0.2">
      <c r="A9" s="213">
        <v>1</v>
      </c>
      <c r="B9" s="96"/>
      <c r="C9" s="134" t="s">
        <v>206</v>
      </c>
      <c r="D9" s="135" t="s">
        <v>207</v>
      </c>
      <c r="E9" s="200"/>
      <c r="F9" s="199"/>
      <c r="G9" s="100"/>
      <c r="H9" s="101"/>
      <c r="I9" s="101"/>
      <c r="J9" s="102"/>
      <c r="K9" s="232"/>
      <c r="L9" s="105"/>
      <c r="M9" s="210"/>
      <c r="N9" s="209"/>
      <c r="O9" s="209"/>
      <c r="P9" s="209"/>
      <c r="Q9" s="209"/>
      <c r="R9" s="209"/>
    </row>
  </sheetData>
  <mergeCells count="12">
    <mergeCell ref="K7:K8"/>
    <mergeCell ref="L7:L8"/>
    <mergeCell ref="M7:M8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4"/>
  <sheetViews>
    <sheetView showZeros="0" workbookViewId="0">
      <selection activeCell="A4" sqref="A2:A4"/>
    </sheetView>
  </sheetViews>
  <sheetFormatPr defaultColWidth="9.140625" defaultRowHeight="12.75" x14ac:dyDescent="0.2"/>
  <cols>
    <col min="1" max="1" width="5.28515625" style="85" customWidth="1"/>
    <col min="2" max="2" width="4.5703125" style="85" customWidth="1"/>
    <col min="3" max="3" width="10.5703125" style="85" bestFit="1" customWidth="1"/>
    <col min="4" max="4" width="12.5703125" style="85" customWidth="1"/>
    <col min="5" max="5" width="9" style="115" customWidth="1"/>
    <col min="6" max="6" width="5" style="85" bestFit="1" customWidth="1"/>
    <col min="7" max="7" width="3.42578125" style="85" customWidth="1"/>
    <col min="8" max="8" width="7.7109375" style="85" bestFit="1" customWidth="1"/>
    <col min="9" max="9" width="7.7109375" style="85" customWidth="1"/>
    <col min="10" max="10" width="4.42578125" style="85" customWidth="1"/>
    <col min="11" max="11" width="9.5703125" style="231" customWidth="1"/>
    <col min="12" max="12" width="7.85546875" style="85" customWidth="1"/>
    <col min="13" max="13" width="12.140625" style="85" customWidth="1"/>
    <col min="14" max="18" width="9.5703125" style="85" customWidth="1"/>
    <col min="19" max="16384" width="9.140625" style="85"/>
  </cols>
  <sheetData>
    <row r="1" spans="1:18" ht="20.25" customHeight="1" x14ac:dyDescent="0.3">
      <c r="A1" s="84" t="s">
        <v>0</v>
      </c>
      <c r="C1" s="123"/>
      <c r="D1" s="123"/>
      <c r="E1" s="224"/>
      <c r="F1" s="123"/>
      <c r="G1" s="123"/>
      <c r="H1" s="123"/>
      <c r="I1" s="123"/>
      <c r="J1" s="123"/>
      <c r="K1" s="236"/>
      <c r="L1" s="123"/>
    </row>
    <row r="2" spans="1:18" ht="12.75" customHeight="1" x14ac:dyDescent="0.2">
      <c r="A2" s="122"/>
      <c r="C2" s="4" t="s">
        <v>205</v>
      </c>
      <c r="D2" s="87"/>
      <c r="E2" s="109"/>
      <c r="F2" s="87"/>
      <c r="G2" s="87"/>
      <c r="H2" s="87"/>
      <c r="I2" s="87"/>
      <c r="J2" s="87"/>
      <c r="K2" s="235"/>
      <c r="L2" s="87"/>
    </row>
    <row r="3" spans="1:18" ht="12.75" customHeight="1" x14ac:dyDescent="0.2">
      <c r="B3" s="88"/>
      <c r="C3" s="87"/>
      <c r="D3" s="87"/>
      <c r="E3" s="109"/>
      <c r="F3" s="87"/>
      <c r="G3" s="87"/>
      <c r="H3" s="87"/>
      <c r="I3" s="87"/>
      <c r="J3" s="87"/>
      <c r="K3" s="235"/>
      <c r="L3" s="87"/>
    </row>
    <row r="4" spans="1:18" ht="20.100000000000001" customHeight="1" x14ac:dyDescent="0.2">
      <c r="A4" s="89"/>
      <c r="B4" s="89"/>
      <c r="C4" s="127" t="s">
        <v>168</v>
      </c>
      <c r="D4" s="89"/>
      <c r="E4" s="110"/>
      <c r="F4" s="89"/>
      <c r="G4" s="89"/>
      <c r="H4" s="89"/>
      <c r="I4" s="89"/>
      <c r="J4" s="89"/>
      <c r="K4" s="234"/>
      <c r="L4" s="89"/>
      <c r="M4" s="89"/>
      <c r="N4" s="89"/>
      <c r="O4" s="89"/>
      <c r="P4" s="89"/>
      <c r="Q4" s="89"/>
      <c r="R4" s="89"/>
    </row>
    <row r="5" spans="1:18" ht="2.1" customHeight="1" x14ac:dyDescent="0.2">
      <c r="A5" s="89"/>
      <c r="B5" s="89"/>
      <c r="C5" s="89"/>
      <c r="D5" s="89"/>
      <c r="E5" s="110"/>
      <c r="F5" s="89"/>
      <c r="G5" s="89"/>
      <c r="H5" s="89"/>
      <c r="I5" s="89"/>
      <c r="J5" s="89"/>
      <c r="K5" s="234"/>
      <c r="L5" s="89"/>
      <c r="M5" s="89"/>
      <c r="N5" s="89"/>
      <c r="O5" s="89"/>
      <c r="P5" s="89"/>
      <c r="Q5" s="89"/>
      <c r="R5" s="89"/>
    </row>
    <row r="6" spans="1:18" ht="20.100000000000001" customHeight="1" x14ac:dyDescent="0.2">
      <c r="A6" s="128"/>
      <c r="B6" s="89"/>
      <c r="C6" s="89"/>
      <c r="D6" s="126"/>
      <c r="E6" s="110"/>
      <c r="F6" s="89"/>
      <c r="G6" s="89"/>
      <c r="H6" s="89"/>
      <c r="I6" s="89"/>
      <c r="J6" s="89"/>
      <c r="K6" s="233"/>
      <c r="L6" s="92"/>
      <c r="M6" s="89"/>
      <c r="N6" s="89"/>
      <c r="O6" s="89"/>
      <c r="P6" s="89"/>
      <c r="Q6" s="89"/>
      <c r="R6" s="89"/>
    </row>
    <row r="7" spans="1:18" ht="20.100000000000001" customHeight="1" x14ac:dyDescent="0.2">
      <c r="A7" s="131" t="s">
        <v>4</v>
      </c>
      <c r="B7" s="329" t="s">
        <v>5</v>
      </c>
      <c r="C7" s="331" t="s">
        <v>6</v>
      </c>
      <c r="D7" s="333" t="s">
        <v>7</v>
      </c>
      <c r="E7" s="335" t="s">
        <v>8</v>
      </c>
      <c r="F7" s="325" t="s">
        <v>9</v>
      </c>
      <c r="G7" s="325" t="s">
        <v>10</v>
      </c>
      <c r="H7" s="325" t="s">
        <v>11</v>
      </c>
      <c r="I7" s="329" t="s">
        <v>12</v>
      </c>
      <c r="J7" s="325" t="s">
        <v>13</v>
      </c>
      <c r="K7" s="386" t="s">
        <v>107</v>
      </c>
      <c r="L7" s="387" t="s">
        <v>16</v>
      </c>
      <c r="M7" s="341" t="s">
        <v>18</v>
      </c>
      <c r="N7" s="89"/>
      <c r="O7" s="89"/>
      <c r="P7" s="89"/>
      <c r="Q7" s="89"/>
      <c r="R7" s="89"/>
    </row>
    <row r="8" spans="1:18" ht="15" customHeight="1" x14ac:dyDescent="0.2">
      <c r="A8" s="93" t="s">
        <v>19</v>
      </c>
      <c r="B8" s="330"/>
      <c r="C8" s="332"/>
      <c r="D8" s="334"/>
      <c r="E8" s="336"/>
      <c r="F8" s="326"/>
      <c r="G8" s="326"/>
      <c r="H8" s="326"/>
      <c r="I8" s="330"/>
      <c r="J8" s="326"/>
      <c r="K8" s="386"/>
      <c r="L8" s="387"/>
      <c r="M8" s="291"/>
      <c r="N8" s="89"/>
      <c r="O8" s="89"/>
      <c r="P8" s="89"/>
      <c r="Q8" s="89"/>
      <c r="R8" s="89"/>
    </row>
    <row r="9" spans="1:18" ht="20.100000000000001" customHeight="1" x14ac:dyDescent="0.2">
      <c r="A9" s="202">
        <v>1</v>
      </c>
      <c r="B9" s="96">
        <v>34</v>
      </c>
      <c r="C9" s="134" t="s">
        <v>165</v>
      </c>
      <c r="D9" s="135" t="s">
        <v>164</v>
      </c>
      <c r="E9" s="112">
        <v>32930</v>
      </c>
      <c r="F9" s="99">
        <f>IF(COUNT(E9)=0,"---",43519-E9)</f>
        <v>10589</v>
      </c>
      <c r="G9" s="100" t="s">
        <v>35</v>
      </c>
      <c r="H9" s="101" t="s">
        <v>26</v>
      </c>
      <c r="I9" s="101" t="s">
        <v>31</v>
      </c>
      <c r="J9" s="102">
        <v>1</v>
      </c>
      <c r="K9" s="237">
        <v>7.7271990740740747E-3</v>
      </c>
      <c r="L9" s="105">
        <f>K9*J9</f>
        <v>7.7271990740740747E-3</v>
      </c>
      <c r="M9" s="210" t="s">
        <v>27</v>
      </c>
      <c r="N9" s="89"/>
    </row>
    <row r="10" spans="1:18" ht="20.100000000000001" customHeight="1" x14ac:dyDescent="0.2">
      <c r="A10" s="93" t="s">
        <v>219</v>
      </c>
      <c r="B10" s="96">
        <v>22</v>
      </c>
      <c r="C10" s="134" t="s">
        <v>119</v>
      </c>
      <c r="D10" s="135" t="s">
        <v>120</v>
      </c>
      <c r="E10" s="112">
        <v>24822</v>
      </c>
      <c r="F10" s="99">
        <f>IF(COUNT(E10)=0,"---",43519-E10)</f>
        <v>18697</v>
      </c>
      <c r="G10" s="100" t="s">
        <v>25</v>
      </c>
      <c r="H10" s="101" t="s">
        <v>48</v>
      </c>
      <c r="I10" s="101" t="s">
        <v>45</v>
      </c>
      <c r="J10" s="102">
        <v>1</v>
      </c>
      <c r="K10" s="237">
        <v>8.9025462962962956E-3</v>
      </c>
      <c r="L10" s="105">
        <f>K10*J10</f>
        <v>8.9025462962962956E-3</v>
      </c>
      <c r="M10" s="210"/>
      <c r="N10" s="89"/>
    </row>
    <row r="11" spans="1:18" ht="20.100000000000001" customHeight="1" x14ac:dyDescent="0.2">
      <c r="A11" s="202">
        <v>3</v>
      </c>
      <c r="B11" s="96">
        <v>44</v>
      </c>
      <c r="C11" s="134" t="s">
        <v>109</v>
      </c>
      <c r="D11" s="135" t="s">
        <v>110</v>
      </c>
      <c r="E11" s="112">
        <v>24406</v>
      </c>
      <c r="F11" s="99">
        <f>IF(COUNT(E11)=0,"---",43519-E11)</f>
        <v>19113</v>
      </c>
      <c r="G11" s="100" t="s">
        <v>25</v>
      </c>
      <c r="H11" s="101" t="s">
        <v>52</v>
      </c>
      <c r="I11" s="101" t="s">
        <v>53</v>
      </c>
      <c r="J11" s="102">
        <v>1</v>
      </c>
      <c r="K11" s="237">
        <v>9.0430555555555559E-3</v>
      </c>
      <c r="L11" s="105">
        <f>K11*J11</f>
        <v>9.0430555555555559E-3</v>
      </c>
      <c r="M11" s="210" t="s">
        <v>56</v>
      </c>
      <c r="N11" s="89"/>
    </row>
    <row r="12" spans="1:18" ht="20.100000000000001" customHeight="1" x14ac:dyDescent="0.2">
      <c r="A12" s="202">
        <v>4</v>
      </c>
      <c r="B12" s="96">
        <v>65</v>
      </c>
      <c r="C12" s="134" t="s">
        <v>118</v>
      </c>
      <c r="D12" s="135" t="s">
        <v>183</v>
      </c>
      <c r="E12" s="112">
        <v>21607</v>
      </c>
      <c r="F12" s="99">
        <f t="shared" ref="F12" si="0">IF(COUNT(E12)=0,"---",43519-E12)</f>
        <v>21912</v>
      </c>
      <c r="G12" s="100" t="s">
        <v>25</v>
      </c>
      <c r="H12" s="101" t="s">
        <v>52</v>
      </c>
      <c r="I12" s="101" t="s">
        <v>53</v>
      </c>
      <c r="J12" s="102">
        <v>1</v>
      </c>
      <c r="K12" s="237">
        <v>1.0315277777777777E-2</v>
      </c>
      <c r="L12" s="105">
        <f t="shared" ref="L12" si="1">K12*J12</f>
        <v>1.0315277777777777E-2</v>
      </c>
      <c r="M12" s="210" t="s">
        <v>56</v>
      </c>
      <c r="N12" s="89"/>
    </row>
    <row r="13" spans="1:18" ht="20.100000000000001" customHeight="1" x14ac:dyDescent="0.2">
      <c r="A13" s="202"/>
      <c r="B13" s="96">
        <v>46</v>
      </c>
      <c r="C13" s="134" t="s">
        <v>78</v>
      </c>
      <c r="D13" s="135" t="s">
        <v>118</v>
      </c>
      <c r="E13" s="112">
        <v>27159</v>
      </c>
      <c r="F13" s="99">
        <f>IF(COUNT(E13)=0,"---",43519-E13)</f>
        <v>16360</v>
      </c>
      <c r="G13" s="100" t="s">
        <v>25</v>
      </c>
      <c r="H13" s="101" t="s">
        <v>52</v>
      </c>
      <c r="I13" s="101" t="s">
        <v>53</v>
      </c>
      <c r="J13" s="102">
        <v>1</v>
      </c>
      <c r="K13" s="237" t="s">
        <v>216</v>
      </c>
      <c r="L13" s="105"/>
      <c r="M13" s="210" t="s">
        <v>56</v>
      </c>
      <c r="N13" s="89"/>
    </row>
    <row r="14" spans="1:18" ht="20.100000000000001" customHeight="1" x14ac:dyDescent="0.2">
      <c r="A14" s="202"/>
      <c r="B14" s="96">
        <v>60</v>
      </c>
      <c r="C14" s="134" t="s">
        <v>167</v>
      </c>
      <c r="D14" s="135" t="s">
        <v>166</v>
      </c>
      <c r="E14" s="112">
        <v>27790</v>
      </c>
      <c r="F14" s="99">
        <f>IF(COUNT(E14)=0,"---",43519-E14)</f>
        <v>15729</v>
      </c>
      <c r="G14" s="100" t="s">
        <v>25</v>
      </c>
      <c r="H14" s="101" t="s">
        <v>180</v>
      </c>
      <c r="I14" s="101" t="s">
        <v>31</v>
      </c>
      <c r="J14" s="102">
        <v>1</v>
      </c>
      <c r="K14" s="237" t="s">
        <v>216</v>
      </c>
      <c r="L14" s="105"/>
      <c r="M14" s="210" t="s">
        <v>27</v>
      </c>
      <c r="N14" s="89"/>
    </row>
  </sheetData>
  <mergeCells count="12">
    <mergeCell ref="K7:K8"/>
    <mergeCell ref="L7:L8"/>
    <mergeCell ref="M7:M8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AA11"/>
  <sheetViews>
    <sheetView showZeros="0" workbookViewId="0">
      <selection activeCell="C32" sqref="C32"/>
    </sheetView>
  </sheetViews>
  <sheetFormatPr defaultColWidth="9.140625" defaultRowHeight="12.75" x14ac:dyDescent="0.2"/>
  <cols>
    <col min="1" max="1" width="5.42578125" style="137" customWidth="1"/>
    <col min="2" max="2" width="4" style="137" customWidth="1"/>
    <col min="3" max="3" width="7.85546875" style="136" customWidth="1"/>
    <col min="4" max="4" width="12.42578125" style="136" customWidth="1"/>
    <col min="5" max="5" width="8.85546875" style="136" customWidth="1"/>
    <col min="6" max="6" width="5" style="136" bestFit="1" customWidth="1"/>
    <col min="7" max="7" width="4.140625" style="136" bestFit="1" customWidth="1"/>
    <col min="8" max="8" width="8.42578125" style="136" customWidth="1"/>
    <col min="9" max="9" width="6.85546875" style="136" bestFit="1" customWidth="1"/>
    <col min="10" max="10" width="5" style="136" bestFit="1" customWidth="1"/>
    <col min="11" max="13" width="4.42578125" style="137" customWidth="1"/>
    <col min="14" max="20" width="5" style="137" customWidth="1"/>
    <col min="21" max="22" width="4.42578125" style="137" customWidth="1"/>
    <col min="23" max="23" width="11.5703125" style="136" bestFit="1" customWidth="1"/>
    <col min="24" max="16384" width="9.140625" style="136"/>
  </cols>
  <sheetData>
    <row r="1" spans="1:27" s="122" customFormat="1" ht="20.25" customHeight="1" x14ac:dyDescent="0.3">
      <c r="A1" s="84" t="s">
        <v>0</v>
      </c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7" s="122" customFormat="1" ht="12.75" customHeight="1" x14ac:dyDescent="0.2">
      <c r="D2" s="4" t="s">
        <v>170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3" spans="1:27" s="122" customFormat="1" ht="12.75" customHeight="1" x14ac:dyDescent="0.2">
      <c r="B3" s="125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</row>
    <row r="4" spans="1:27" s="122" customFormat="1" ht="20.100000000000001" customHeight="1" x14ac:dyDescent="0.2">
      <c r="A4" s="126"/>
      <c r="B4" s="126"/>
      <c r="C4" s="127" t="s">
        <v>134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</row>
    <row r="5" spans="1:27" s="122" customFormat="1" ht="2.1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</row>
    <row r="6" spans="1:27" s="122" customFormat="1" ht="20.100000000000001" customHeight="1" x14ac:dyDescent="0.2">
      <c r="A6" s="128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9"/>
      <c r="V6" s="129"/>
    </row>
    <row r="7" spans="1:27" s="122" customFormat="1" ht="20.100000000000001" customHeight="1" x14ac:dyDescent="0.2">
      <c r="A7" s="130" t="s">
        <v>4</v>
      </c>
      <c r="B7" s="329" t="s">
        <v>5</v>
      </c>
      <c r="C7" s="331" t="s">
        <v>6</v>
      </c>
      <c r="D7" s="333" t="s">
        <v>7</v>
      </c>
      <c r="E7" s="335" t="s">
        <v>8</v>
      </c>
      <c r="F7" s="325" t="s">
        <v>9</v>
      </c>
      <c r="G7" s="325" t="s">
        <v>10</v>
      </c>
      <c r="H7" s="325" t="s">
        <v>11</v>
      </c>
      <c r="I7" s="337" t="s">
        <v>12</v>
      </c>
      <c r="J7" s="329" t="s">
        <v>13</v>
      </c>
      <c r="K7" s="387" t="s">
        <v>135</v>
      </c>
      <c r="L7" s="387"/>
      <c r="M7" s="387"/>
      <c r="N7" s="387"/>
      <c r="O7" s="387"/>
      <c r="P7" s="387"/>
      <c r="Q7" s="387"/>
      <c r="R7" s="387"/>
      <c r="S7" s="387"/>
      <c r="T7" s="387"/>
      <c r="U7" s="388" t="s">
        <v>15</v>
      </c>
      <c r="V7" s="387" t="s">
        <v>16</v>
      </c>
      <c r="W7" s="335" t="s">
        <v>18</v>
      </c>
      <c r="X7" s="126"/>
      <c r="Y7" s="126"/>
      <c r="Z7" s="126"/>
      <c r="AA7" s="126"/>
    </row>
    <row r="8" spans="1:27" s="122" customFormat="1" ht="15" customHeight="1" x14ac:dyDescent="0.2">
      <c r="A8" s="202" t="s">
        <v>19</v>
      </c>
      <c r="B8" s="330"/>
      <c r="C8" s="332"/>
      <c r="D8" s="334"/>
      <c r="E8" s="336"/>
      <c r="F8" s="326"/>
      <c r="G8" s="326"/>
      <c r="H8" s="326"/>
      <c r="I8" s="338"/>
      <c r="J8" s="330"/>
      <c r="K8" s="133">
        <v>1</v>
      </c>
      <c r="L8" s="133">
        <v>1.05</v>
      </c>
      <c r="M8" s="133">
        <v>1.1000000000000001</v>
      </c>
      <c r="N8" s="133">
        <v>1.1499999999999999</v>
      </c>
      <c r="O8" s="133">
        <v>1.2</v>
      </c>
      <c r="P8" s="133">
        <v>1.25</v>
      </c>
      <c r="Q8" s="133">
        <v>1.3</v>
      </c>
      <c r="R8" s="133">
        <v>1.35</v>
      </c>
      <c r="S8" s="133">
        <v>1.4</v>
      </c>
      <c r="T8" s="133">
        <v>1.45</v>
      </c>
      <c r="U8" s="388"/>
      <c r="V8" s="387"/>
      <c r="W8" s="336"/>
      <c r="X8" s="126"/>
      <c r="Y8" s="126"/>
      <c r="Z8" s="126"/>
      <c r="AA8" s="126"/>
    </row>
    <row r="9" spans="1:27" ht="20.100000000000001" customHeight="1" x14ac:dyDescent="0.2">
      <c r="A9" s="202">
        <v>1</v>
      </c>
      <c r="B9" s="96">
        <v>37</v>
      </c>
      <c r="C9" s="134" t="s">
        <v>23</v>
      </c>
      <c r="D9" s="135" t="s">
        <v>24</v>
      </c>
      <c r="E9" s="226">
        <v>33373</v>
      </c>
      <c r="F9" s="99">
        <f>IF(COUNT(E9)=0,"---",43519-E9)</f>
        <v>10146</v>
      </c>
      <c r="G9" s="99" t="s">
        <v>25</v>
      </c>
      <c r="H9" s="101" t="s">
        <v>26</v>
      </c>
      <c r="I9" s="101" t="s">
        <v>31</v>
      </c>
      <c r="J9" s="102">
        <v>1</v>
      </c>
      <c r="K9" s="267"/>
      <c r="L9" s="268" t="s">
        <v>222</v>
      </c>
      <c r="M9" s="268" t="s">
        <v>222</v>
      </c>
      <c r="N9" s="268" t="s">
        <v>222</v>
      </c>
      <c r="O9" s="268" t="s">
        <v>222</v>
      </c>
      <c r="P9" s="268" t="s">
        <v>222</v>
      </c>
      <c r="Q9" s="268" t="s">
        <v>225</v>
      </c>
      <c r="R9" s="268" t="s">
        <v>226</v>
      </c>
      <c r="S9" s="268"/>
      <c r="T9" s="268"/>
      <c r="U9" s="207">
        <v>1.3</v>
      </c>
      <c r="V9" s="269">
        <f>U9*J9</f>
        <v>1.3</v>
      </c>
      <c r="W9" s="101" t="s">
        <v>176</v>
      </c>
    </row>
    <row r="10" spans="1:27" ht="20.100000000000001" customHeight="1" x14ac:dyDescent="0.2">
      <c r="A10" s="202">
        <v>2</v>
      </c>
      <c r="B10" s="96">
        <v>18</v>
      </c>
      <c r="C10" s="134" t="s">
        <v>33</v>
      </c>
      <c r="D10" s="135" t="s">
        <v>34</v>
      </c>
      <c r="E10" s="226">
        <v>30163</v>
      </c>
      <c r="F10" s="99">
        <f>IF(COUNT(E10)=0,"---",43519-E10)</f>
        <v>13356</v>
      </c>
      <c r="G10" s="99" t="s">
        <v>35</v>
      </c>
      <c r="H10" s="101" t="s">
        <v>36</v>
      </c>
      <c r="I10" s="101" t="s">
        <v>37</v>
      </c>
      <c r="J10" s="102">
        <v>1</v>
      </c>
      <c r="K10" s="267" t="s">
        <v>222</v>
      </c>
      <c r="L10" s="268" t="s">
        <v>223</v>
      </c>
      <c r="M10" s="268" t="s">
        <v>222</v>
      </c>
      <c r="N10" s="268" t="s">
        <v>222</v>
      </c>
      <c r="O10" s="268" t="s">
        <v>224</v>
      </c>
      <c r="P10" s="268"/>
      <c r="Q10" s="268"/>
      <c r="R10" s="268"/>
      <c r="S10" s="268"/>
      <c r="T10" s="268"/>
      <c r="U10" s="207">
        <v>1.1499999999999999</v>
      </c>
      <c r="V10" s="269">
        <f>U10*J10</f>
        <v>1.1499999999999999</v>
      </c>
      <c r="W10" s="101" t="s">
        <v>38</v>
      </c>
    </row>
    <row r="11" spans="1:27" ht="20.100000000000001" customHeight="1" x14ac:dyDescent="0.2">
      <c r="A11" s="202"/>
      <c r="B11" s="96">
        <v>42</v>
      </c>
      <c r="C11" s="134" t="s">
        <v>198</v>
      </c>
      <c r="D11" s="135" t="s">
        <v>199</v>
      </c>
      <c r="E11" s="226">
        <v>26668</v>
      </c>
      <c r="F11" s="99">
        <f>IF(COUNT(E11)=0,"---",43519-E11)</f>
        <v>16851</v>
      </c>
      <c r="G11" s="99" t="s">
        <v>25</v>
      </c>
      <c r="H11" s="101" t="s">
        <v>52</v>
      </c>
      <c r="I11" s="101" t="s">
        <v>53</v>
      </c>
      <c r="J11" s="102">
        <v>1</v>
      </c>
      <c r="K11" s="267"/>
      <c r="L11" s="268"/>
      <c r="M11" s="268"/>
      <c r="N11" s="268"/>
      <c r="O11" s="268"/>
      <c r="P11" s="268"/>
      <c r="Q11" s="268"/>
      <c r="R11" s="268"/>
      <c r="S11" s="268"/>
      <c r="T11" s="268"/>
      <c r="U11" s="207" t="s">
        <v>216</v>
      </c>
      <c r="V11" s="269"/>
      <c r="W11" s="101" t="s">
        <v>90</v>
      </c>
    </row>
  </sheetData>
  <sortState ref="A9:AA11">
    <sortCondition ref="A9"/>
  </sortState>
  <mergeCells count="13">
    <mergeCell ref="W7:W8"/>
    <mergeCell ref="H7:H8"/>
    <mergeCell ref="I7:I8"/>
    <mergeCell ref="J7:J8"/>
    <mergeCell ref="K7:T7"/>
    <mergeCell ref="U7:U8"/>
    <mergeCell ref="V7:V8"/>
    <mergeCell ref="G7:G8"/>
    <mergeCell ref="B7:B8"/>
    <mergeCell ref="C7:C8"/>
    <mergeCell ref="D7:D8"/>
    <mergeCell ref="E7:E8"/>
    <mergeCell ref="F7:F8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2"/>
  <sheetViews>
    <sheetView showZeros="0" workbookViewId="0">
      <selection activeCell="A4" sqref="A4"/>
    </sheetView>
  </sheetViews>
  <sheetFormatPr defaultColWidth="9.140625" defaultRowHeight="12.75" x14ac:dyDescent="0.2"/>
  <cols>
    <col min="1" max="1" width="5.42578125" style="137" customWidth="1"/>
    <col min="2" max="2" width="4" style="137" customWidth="1"/>
    <col min="3" max="3" width="8.7109375" style="136" customWidth="1"/>
    <col min="4" max="4" width="12.42578125" style="136" customWidth="1"/>
    <col min="5" max="5" width="8.85546875" style="136" customWidth="1"/>
    <col min="6" max="6" width="5" style="136" bestFit="1" customWidth="1"/>
    <col min="7" max="7" width="4.140625" style="136" bestFit="1" customWidth="1"/>
    <col min="8" max="9" width="8.42578125" style="136" customWidth="1"/>
    <col min="10" max="10" width="5.5703125" style="136" customWidth="1"/>
    <col min="11" max="17" width="4.42578125" style="137" customWidth="1"/>
    <col min="18" max="18" width="5" style="137" customWidth="1"/>
    <col min="19" max="19" width="5.85546875" style="122" customWidth="1"/>
    <col min="20" max="20" width="6.5703125" style="122" customWidth="1"/>
    <col min="21" max="16384" width="9.140625" style="136"/>
  </cols>
  <sheetData>
    <row r="1" spans="1:25" s="85" customFormat="1" ht="20.25" customHeight="1" x14ac:dyDescent="0.3">
      <c r="A1" s="84" t="s">
        <v>0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25" s="85" customFormat="1" ht="12.75" customHeight="1" x14ac:dyDescent="0.2">
      <c r="D2" s="4" t="s">
        <v>170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25" s="122" customFormat="1" ht="12.75" customHeight="1" x14ac:dyDescent="0.2">
      <c r="B3" s="125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</row>
    <row r="4" spans="1:25" s="122" customFormat="1" ht="20.100000000000001" customHeight="1" x14ac:dyDescent="0.2">
      <c r="A4" s="126"/>
      <c r="B4" s="126"/>
      <c r="C4" s="127" t="s">
        <v>136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</row>
    <row r="5" spans="1:25" s="122" customFormat="1" ht="2.1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</row>
    <row r="6" spans="1:25" s="122" customFormat="1" ht="20.100000000000001" customHeight="1" x14ac:dyDescent="0.2">
      <c r="A6" s="128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9"/>
      <c r="T6" s="129"/>
    </row>
    <row r="7" spans="1:25" s="122" customFormat="1" ht="20.100000000000001" customHeight="1" x14ac:dyDescent="0.2">
      <c r="A7" s="130" t="s">
        <v>4</v>
      </c>
      <c r="B7" s="329" t="s">
        <v>5</v>
      </c>
      <c r="C7" s="331" t="s">
        <v>6</v>
      </c>
      <c r="D7" s="333" t="s">
        <v>7</v>
      </c>
      <c r="E7" s="335" t="s">
        <v>8</v>
      </c>
      <c r="F7" s="325" t="s">
        <v>9</v>
      </c>
      <c r="G7" s="325" t="s">
        <v>10</v>
      </c>
      <c r="H7" s="325" t="s">
        <v>11</v>
      </c>
      <c r="I7" s="337" t="s">
        <v>12</v>
      </c>
      <c r="J7" s="329" t="s">
        <v>13</v>
      </c>
      <c r="K7" s="387" t="s">
        <v>135</v>
      </c>
      <c r="L7" s="387"/>
      <c r="M7" s="387"/>
      <c r="N7" s="387"/>
      <c r="O7" s="387"/>
      <c r="P7" s="387"/>
      <c r="Q7" s="387"/>
      <c r="R7" s="387"/>
      <c r="S7" s="388" t="s">
        <v>15</v>
      </c>
      <c r="T7" s="387" t="s">
        <v>16</v>
      </c>
      <c r="U7" s="389" t="s">
        <v>18</v>
      </c>
      <c r="V7" s="126"/>
      <c r="W7" s="126"/>
      <c r="X7" s="126"/>
      <c r="Y7" s="126"/>
    </row>
    <row r="8" spans="1:25" s="122" customFormat="1" ht="15" customHeight="1" x14ac:dyDescent="0.2">
      <c r="A8" s="202" t="s">
        <v>19</v>
      </c>
      <c r="B8" s="330"/>
      <c r="C8" s="332"/>
      <c r="D8" s="334"/>
      <c r="E8" s="336"/>
      <c r="F8" s="326"/>
      <c r="G8" s="326"/>
      <c r="H8" s="326"/>
      <c r="I8" s="338"/>
      <c r="J8" s="330"/>
      <c r="K8" s="133">
        <v>1.1499999999999999</v>
      </c>
      <c r="L8" s="133">
        <v>1.2</v>
      </c>
      <c r="M8" s="133">
        <v>1.25</v>
      </c>
      <c r="N8" s="133">
        <v>1.3</v>
      </c>
      <c r="O8" s="133">
        <v>1.35</v>
      </c>
      <c r="P8" s="133">
        <v>1.4</v>
      </c>
      <c r="Q8" s="133">
        <v>1.45</v>
      </c>
      <c r="R8" s="133">
        <v>1.5</v>
      </c>
      <c r="S8" s="388"/>
      <c r="T8" s="387"/>
      <c r="U8" s="372"/>
      <c r="V8" s="126"/>
      <c r="W8" s="126"/>
      <c r="X8" s="126"/>
      <c r="Y8" s="126"/>
    </row>
    <row r="9" spans="1:25" ht="20.100000000000001" customHeight="1" x14ac:dyDescent="0.2">
      <c r="A9" s="202">
        <v>1</v>
      </c>
      <c r="B9" s="96">
        <v>9</v>
      </c>
      <c r="C9" s="134" t="s">
        <v>111</v>
      </c>
      <c r="D9" s="135" t="s">
        <v>202</v>
      </c>
      <c r="E9" s="226">
        <v>32235</v>
      </c>
      <c r="F9" s="99">
        <f>IF(COUNT(E9)=0,"---",43519-E9)</f>
        <v>11284</v>
      </c>
      <c r="G9" s="99" t="s">
        <v>43</v>
      </c>
      <c r="H9" s="101" t="s">
        <v>44</v>
      </c>
      <c r="I9" s="101" t="s">
        <v>45</v>
      </c>
      <c r="J9" s="102">
        <v>1</v>
      </c>
      <c r="K9" s="258" t="s">
        <v>222</v>
      </c>
      <c r="L9" s="258" t="s">
        <v>222</v>
      </c>
      <c r="M9" s="258" t="s">
        <v>222</v>
      </c>
      <c r="N9" s="258" t="s">
        <v>222</v>
      </c>
      <c r="O9" s="258" t="s">
        <v>222</v>
      </c>
      <c r="P9" s="258" t="s">
        <v>222</v>
      </c>
      <c r="Q9" s="258" t="s">
        <v>222</v>
      </c>
      <c r="R9" s="258" t="s">
        <v>227</v>
      </c>
      <c r="S9" s="207">
        <v>1.45</v>
      </c>
      <c r="T9" s="269">
        <f>S9*J9</f>
        <v>1.45</v>
      </c>
      <c r="U9" s="101"/>
    </row>
    <row r="10" spans="1:25" ht="20.100000000000001" customHeight="1" x14ac:dyDescent="0.2">
      <c r="A10" s="202">
        <v>2</v>
      </c>
      <c r="B10" s="96">
        <v>14</v>
      </c>
      <c r="C10" s="134" t="s">
        <v>188</v>
      </c>
      <c r="D10" s="135" t="s">
        <v>189</v>
      </c>
      <c r="E10" s="226">
        <v>33279</v>
      </c>
      <c r="F10" s="99">
        <f>IF(COUNT(E10)=0,"---",43519-E10)</f>
        <v>10240</v>
      </c>
      <c r="G10" s="99" t="s">
        <v>25</v>
      </c>
      <c r="H10" s="101" t="s">
        <v>36</v>
      </c>
      <c r="I10" s="101" t="s">
        <v>37</v>
      </c>
      <c r="J10" s="102">
        <v>1</v>
      </c>
      <c r="K10" s="258"/>
      <c r="L10" s="258" t="s">
        <v>222</v>
      </c>
      <c r="M10" s="258" t="s">
        <v>222</v>
      </c>
      <c r="N10" s="258" t="s">
        <v>222</v>
      </c>
      <c r="O10" s="258" t="s">
        <v>224</v>
      </c>
      <c r="P10" s="258"/>
      <c r="Q10" s="258"/>
      <c r="R10" s="258"/>
      <c r="S10" s="207">
        <v>1.3</v>
      </c>
      <c r="T10" s="269">
        <f>S10*J10</f>
        <v>1.3</v>
      </c>
      <c r="U10" s="101" t="s">
        <v>38</v>
      </c>
    </row>
    <row r="11" spans="1:25" ht="20.100000000000001" customHeight="1" x14ac:dyDescent="0.2">
      <c r="A11" s="202">
        <v>3</v>
      </c>
      <c r="B11" s="96">
        <v>3</v>
      </c>
      <c r="C11" s="134" t="s">
        <v>137</v>
      </c>
      <c r="D11" s="135" t="s">
        <v>101</v>
      </c>
      <c r="E11" s="226">
        <v>25190</v>
      </c>
      <c r="F11" s="99">
        <f>IF(COUNT(E11)=0,"---",43519-E11)</f>
        <v>18329</v>
      </c>
      <c r="G11" s="99" t="s">
        <v>43</v>
      </c>
      <c r="H11" s="101" t="s">
        <v>44</v>
      </c>
      <c r="I11" s="101" t="s">
        <v>45</v>
      </c>
      <c r="J11" s="102">
        <v>1</v>
      </c>
      <c r="K11" s="258" t="s">
        <v>222</v>
      </c>
      <c r="L11" s="258" t="s">
        <v>222</v>
      </c>
      <c r="M11" s="258" t="s">
        <v>222</v>
      </c>
      <c r="N11" s="258" t="s">
        <v>226</v>
      </c>
      <c r="O11" s="258"/>
      <c r="P11" s="258"/>
      <c r="Q11" s="258"/>
      <c r="R11" s="258"/>
      <c r="S11" s="207">
        <v>1.25</v>
      </c>
      <c r="T11" s="269">
        <f t="shared" ref="T11:T12" si="0">S11*J11</f>
        <v>1.25</v>
      </c>
      <c r="U11" s="101"/>
    </row>
    <row r="12" spans="1:25" ht="20.100000000000001" customHeight="1" x14ac:dyDescent="0.2">
      <c r="A12" s="202">
        <v>4</v>
      </c>
      <c r="B12" s="96">
        <v>4</v>
      </c>
      <c r="C12" s="134" t="s">
        <v>100</v>
      </c>
      <c r="D12" s="135" t="s">
        <v>101</v>
      </c>
      <c r="E12" s="226">
        <v>28768</v>
      </c>
      <c r="F12" s="99">
        <f>IF(COUNT(E12)=0,"---",43519-E12)</f>
        <v>14751</v>
      </c>
      <c r="G12" s="99" t="s">
        <v>43</v>
      </c>
      <c r="H12" s="101" t="s">
        <v>44</v>
      </c>
      <c r="I12" s="101" t="s">
        <v>45</v>
      </c>
      <c r="J12" s="102">
        <v>1</v>
      </c>
      <c r="K12" s="258" t="s">
        <v>222</v>
      </c>
      <c r="L12" s="258" t="s">
        <v>222</v>
      </c>
      <c r="M12" s="258" t="s">
        <v>224</v>
      </c>
      <c r="N12" s="258"/>
      <c r="O12" s="258"/>
      <c r="P12" s="258"/>
      <c r="Q12" s="258"/>
      <c r="R12" s="258"/>
      <c r="S12" s="207">
        <v>1.2</v>
      </c>
      <c r="T12" s="269">
        <f t="shared" si="0"/>
        <v>1.2</v>
      </c>
      <c r="U12" s="101"/>
    </row>
  </sheetData>
  <sortState ref="A9:Y10">
    <sortCondition ref="A9"/>
  </sortState>
  <mergeCells count="13">
    <mergeCell ref="U7:U8"/>
    <mergeCell ref="H7:H8"/>
    <mergeCell ref="I7:I8"/>
    <mergeCell ref="J7:J8"/>
    <mergeCell ref="K7:R7"/>
    <mergeCell ref="S7:S8"/>
    <mergeCell ref="T7:T8"/>
    <mergeCell ref="G7:G8"/>
    <mergeCell ref="B7:B8"/>
    <mergeCell ref="C7:C8"/>
    <mergeCell ref="D7:D8"/>
    <mergeCell ref="E7:E8"/>
    <mergeCell ref="F7:F8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AC20"/>
  <sheetViews>
    <sheetView showZeros="0" workbookViewId="0">
      <selection activeCell="A9" sqref="A9:A18"/>
    </sheetView>
  </sheetViews>
  <sheetFormatPr defaultColWidth="9.140625" defaultRowHeight="12.75" x14ac:dyDescent="0.2"/>
  <cols>
    <col min="1" max="4" width="3.140625" style="85" customWidth="1"/>
    <col min="5" max="5" width="3.5703125" style="85" customWidth="1"/>
    <col min="6" max="6" width="7.85546875" style="85" customWidth="1"/>
    <col min="7" max="7" width="12.42578125" style="85" customWidth="1"/>
    <col min="8" max="8" width="9" style="85" customWidth="1"/>
    <col min="9" max="9" width="5" style="85" bestFit="1" customWidth="1"/>
    <col min="10" max="10" width="3.42578125" style="85" customWidth="1"/>
    <col min="11" max="11" width="7.7109375" style="85" bestFit="1" customWidth="1"/>
    <col min="12" max="12" width="7.7109375" style="85" customWidth="1"/>
    <col min="13" max="13" width="4.42578125" style="85" customWidth="1"/>
    <col min="14" max="14" width="5.140625" style="85" customWidth="1"/>
    <col min="15" max="21" width="4.7109375" style="85" customWidth="1"/>
    <col min="22" max="24" width="5.28515625" style="85" customWidth="1"/>
    <col min="25" max="25" width="11" style="85" customWidth="1"/>
    <col min="26" max="29" width="9.5703125" style="85" customWidth="1"/>
    <col min="30" max="16384" width="9.140625" style="85"/>
  </cols>
  <sheetData>
    <row r="1" spans="1:29" ht="20.25" customHeight="1" x14ac:dyDescent="0.3">
      <c r="A1" s="84" t="s">
        <v>0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</row>
    <row r="2" spans="1:29" ht="12.75" customHeight="1" x14ac:dyDescent="0.2">
      <c r="A2" s="122"/>
      <c r="F2" s="281" t="s">
        <v>205</v>
      </c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</row>
    <row r="3" spans="1:29" ht="12.75" customHeight="1" x14ac:dyDescent="0.2">
      <c r="E3" s="88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</row>
    <row r="4" spans="1:29" ht="20.100000000000001" customHeight="1" x14ac:dyDescent="0.2">
      <c r="A4" s="89"/>
      <c r="B4" s="89"/>
      <c r="C4" s="89"/>
      <c r="D4" s="89"/>
      <c r="E4" s="89"/>
      <c r="F4" s="127" t="s">
        <v>155</v>
      </c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</row>
    <row r="5" spans="1:29" ht="2.1" customHeight="1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</row>
    <row r="6" spans="1:29" ht="20.100000000000001" customHeight="1" x14ac:dyDescent="0.2">
      <c r="A6" s="128"/>
      <c r="B6" s="128"/>
      <c r="C6" s="128"/>
      <c r="D6" s="128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2"/>
      <c r="W6" s="92"/>
      <c r="X6" s="92"/>
      <c r="Y6" s="89"/>
      <c r="Z6" s="89"/>
      <c r="AA6" s="89"/>
      <c r="AB6" s="89"/>
      <c r="AC6" s="89"/>
    </row>
    <row r="7" spans="1:29" ht="20.100000000000001" customHeight="1" x14ac:dyDescent="0.2">
      <c r="A7" s="363" t="s">
        <v>4</v>
      </c>
      <c r="B7" s="364"/>
      <c r="C7" s="364"/>
      <c r="D7" s="390"/>
      <c r="E7" s="329" t="s">
        <v>5</v>
      </c>
      <c r="F7" s="331" t="s">
        <v>6</v>
      </c>
      <c r="G7" s="333" t="s">
        <v>7</v>
      </c>
      <c r="H7" s="335" t="s">
        <v>8</v>
      </c>
      <c r="I7" s="325" t="s">
        <v>9</v>
      </c>
      <c r="J7" s="325" t="s">
        <v>10</v>
      </c>
      <c r="K7" s="325" t="s">
        <v>11</v>
      </c>
      <c r="L7" s="337" t="s">
        <v>12</v>
      </c>
      <c r="M7" s="325" t="s">
        <v>13</v>
      </c>
      <c r="N7" s="335" t="s">
        <v>14</v>
      </c>
      <c r="O7" s="387" t="s">
        <v>122</v>
      </c>
      <c r="P7" s="387"/>
      <c r="Q7" s="387"/>
      <c r="R7" s="387"/>
      <c r="S7" s="387"/>
      <c r="T7" s="387"/>
      <c r="U7" s="387"/>
      <c r="V7" s="388" t="s">
        <v>15</v>
      </c>
      <c r="W7" s="387" t="s">
        <v>16</v>
      </c>
      <c r="X7" s="387" t="s">
        <v>17</v>
      </c>
      <c r="Y7" s="341" t="s">
        <v>18</v>
      </c>
      <c r="Z7" s="89"/>
      <c r="AA7" s="89"/>
      <c r="AB7" s="89"/>
      <c r="AC7" s="89"/>
    </row>
    <row r="8" spans="1:29" ht="15" customHeight="1" x14ac:dyDescent="0.2">
      <c r="A8" s="93" t="s">
        <v>19</v>
      </c>
      <c r="B8" s="201" t="s">
        <v>20</v>
      </c>
      <c r="C8" s="204" t="s">
        <v>21</v>
      </c>
      <c r="D8" s="94" t="s">
        <v>22</v>
      </c>
      <c r="E8" s="330"/>
      <c r="F8" s="332"/>
      <c r="G8" s="334"/>
      <c r="H8" s="336"/>
      <c r="I8" s="326"/>
      <c r="J8" s="326"/>
      <c r="K8" s="326"/>
      <c r="L8" s="338"/>
      <c r="M8" s="326"/>
      <c r="N8" s="336"/>
      <c r="O8" s="270">
        <v>1</v>
      </c>
      <c r="P8" s="270">
        <v>2</v>
      </c>
      <c r="Q8" s="270">
        <v>3</v>
      </c>
      <c r="R8" s="270" t="s">
        <v>123</v>
      </c>
      <c r="S8" s="270">
        <v>4</v>
      </c>
      <c r="T8" s="270">
        <v>5</v>
      </c>
      <c r="U8" s="270">
        <v>6</v>
      </c>
      <c r="V8" s="388"/>
      <c r="W8" s="387"/>
      <c r="X8" s="387"/>
      <c r="Y8" s="291"/>
      <c r="Z8" s="89"/>
      <c r="AA8" s="89"/>
      <c r="AB8" s="89"/>
      <c r="AC8" s="89"/>
    </row>
    <row r="9" spans="1:29" ht="20.100000000000001" customHeight="1" x14ac:dyDescent="0.2">
      <c r="A9" s="202">
        <v>1</v>
      </c>
      <c r="B9" s="93"/>
      <c r="C9" s="93"/>
      <c r="D9" s="93"/>
      <c r="E9" s="96">
        <v>37</v>
      </c>
      <c r="F9" s="134" t="s">
        <v>23</v>
      </c>
      <c r="G9" s="135" t="s">
        <v>24</v>
      </c>
      <c r="H9" s="112">
        <v>33373</v>
      </c>
      <c r="I9" s="99">
        <f t="shared" ref="I9:I20" si="0">IF(COUNT(H9)=0,"---",43519-H9)</f>
        <v>10146</v>
      </c>
      <c r="J9" s="100" t="s">
        <v>25</v>
      </c>
      <c r="K9" s="101" t="s">
        <v>26</v>
      </c>
      <c r="L9" s="101" t="s">
        <v>31</v>
      </c>
      <c r="M9" s="102">
        <v>1</v>
      </c>
      <c r="N9" s="198"/>
      <c r="O9" s="196">
        <v>4.28</v>
      </c>
      <c r="P9" s="196">
        <v>3.9</v>
      </c>
      <c r="Q9" s="196">
        <v>4.32</v>
      </c>
      <c r="R9" s="197">
        <v>8</v>
      </c>
      <c r="S9" s="196">
        <v>4.3</v>
      </c>
      <c r="T9" s="196" t="s">
        <v>128</v>
      </c>
      <c r="U9" s="196">
        <v>4.24</v>
      </c>
      <c r="V9" s="207">
        <f t="shared" ref="V9:V18" si="1">MAX(O9:Q9,S9:U9)</f>
        <v>4.32</v>
      </c>
      <c r="W9" s="206">
        <f t="shared" ref="W9:X20" si="2">V9*M9</f>
        <v>4.32</v>
      </c>
      <c r="X9" s="206">
        <f t="shared" si="2"/>
        <v>0</v>
      </c>
      <c r="Y9" s="205" t="s">
        <v>176</v>
      </c>
      <c r="Z9" s="89"/>
      <c r="AA9" s="89"/>
      <c r="AB9" s="89"/>
      <c r="AC9" s="89"/>
    </row>
    <row r="10" spans="1:29" ht="20.100000000000001" customHeight="1" x14ac:dyDescent="0.2">
      <c r="A10" s="202">
        <v>2</v>
      </c>
      <c r="B10" s="201">
        <v>1</v>
      </c>
      <c r="C10" s="284"/>
      <c r="D10" s="93"/>
      <c r="E10" s="96">
        <v>56</v>
      </c>
      <c r="F10" s="134" t="s">
        <v>28</v>
      </c>
      <c r="G10" s="135" t="s">
        <v>29</v>
      </c>
      <c r="H10" s="112">
        <v>37217</v>
      </c>
      <c r="I10" s="99">
        <f t="shared" si="0"/>
        <v>6302</v>
      </c>
      <c r="J10" s="100" t="s">
        <v>25</v>
      </c>
      <c r="K10" s="101" t="s">
        <v>180</v>
      </c>
      <c r="L10" s="101" t="s">
        <v>31</v>
      </c>
      <c r="M10" s="102">
        <v>1</v>
      </c>
      <c r="N10" s="198"/>
      <c r="O10" s="196">
        <v>3.47</v>
      </c>
      <c r="P10" s="196">
        <v>3.65</v>
      </c>
      <c r="Q10" s="196">
        <v>3.57</v>
      </c>
      <c r="R10" s="197">
        <v>7</v>
      </c>
      <c r="S10" s="196">
        <v>3.78</v>
      </c>
      <c r="T10" s="196">
        <v>3.78</v>
      </c>
      <c r="U10" s="196" t="s">
        <v>128</v>
      </c>
      <c r="V10" s="207">
        <f t="shared" si="1"/>
        <v>3.78</v>
      </c>
      <c r="W10" s="206">
        <f t="shared" si="2"/>
        <v>3.78</v>
      </c>
      <c r="X10" s="206">
        <f t="shared" si="2"/>
        <v>0</v>
      </c>
      <c r="Y10" s="205" t="s">
        <v>32</v>
      </c>
      <c r="Z10" s="89"/>
      <c r="AA10" s="89"/>
      <c r="AB10" s="89"/>
      <c r="AC10" s="89"/>
    </row>
    <row r="11" spans="1:29" ht="20.100000000000001" customHeight="1" x14ac:dyDescent="0.2">
      <c r="A11" s="202">
        <v>3</v>
      </c>
      <c r="B11" s="284"/>
      <c r="C11" s="93"/>
      <c r="D11" s="94">
        <v>1</v>
      </c>
      <c r="E11" s="96">
        <v>18</v>
      </c>
      <c r="F11" s="134" t="s">
        <v>33</v>
      </c>
      <c r="G11" s="135" t="s">
        <v>34</v>
      </c>
      <c r="H11" s="112">
        <v>30163</v>
      </c>
      <c r="I11" s="99">
        <f t="shared" si="0"/>
        <v>13356</v>
      </c>
      <c r="J11" s="100" t="s">
        <v>35</v>
      </c>
      <c r="K11" s="101" t="s">
        <v>36</v>
      </c>
      <c r="L11" s="101" t="s">
        <v>37</v>
      </c>
      <c r="M11" s="102">
        <v>1</v>
      </c>
      <c r="N11" s="198">
        <v>1.0503</v>
      </c>
      <c r="O11" s="196">
        <v>3.2</v>
      </c>
      <c r="P11" s="196" t="s">
        <v>128</v>
      </c>
      <c r="Q11" s="196" t="s">
        <v>128</v>
      </c>
      <c r="R11" s="197">
        <v>6</v>
      </c>
      <c r="S11" s="196">
        <v>3.05</v>
      </c>
      <c r="T11" s="196">
        <v>2.96</v>
      </c>
      <c r="U11" s="196">
        <v>2.94</v>
      </c>
      <c r="V11" s="207">
        <f t="shared" si="1"/>
        <v>3.2</v>
      </c>
      <c r="W11" s="206">
        <f t="shared" si="2"/>
        <v>3.2</v>
      </c>
      <c r="X11" s="206">
        <f t="shared" si="2"/>
        <v>3.3609600000000004</v>
      </c>
      <c r="Y11" s="205" t="s">
        <v>38</v>
      </c>
      <c r="Z11" s="89"/>
      <c r="AA11" s="89"/>
      <c r="AB11" s="89"/>
      <c r="AC11" s="89"/>
    </row>
    <row r="12" spans="1:29" ht="20.100000000000001" customHeight="1" x14ac:dyDescent="0.2">
      <c r="A12" s="202">
        <v>4</v>
      </c>
      <c r="B12" s="284"/>
      <c r="C12" s="93"/>
      <c r="D12" s="93"/>
      <c r="E12" s="96">
        <v>2</v>
      </c>
      <c r="F12" s="134" t="s">
        <v>41</v>
      </c>
      <c r="G12" s="135" t="s">
        <v>42</v>
      </c>
      <c r="H12" s="112">
        <v>34235</v>
      </c>
      <c r="I12" s="99">
        <f t="shared" si="0"/>
        <v>9284</v>
      </c>
      <c r="J12" s="100" t="s">
        <v>43</v>
      </c>
      <c r="K12" s="101" t="s">
        <v>44</v>
      </c>
      <c r="L12" s="101" t="s">
        <v>45</v>
      </c>
      <c r="M12" s="102">
        <v>1</v>
      </c>
      <c r="N12" s="198"/>
      <c r="O12" s="196">
        <v>3.16</v>
      </c>
      <c r="P12" s="196" t="s">
        <v>128</v>
      </c>
      <c r="Q12" s="196">
        <v>3.07</v>
      </c>
      <c r="R12" s="197">
        <v>5</v>
      </c>
      <c r="S12" s="196">
        <v>3.07</v>
      </c>
      <c r="T12" s="196">
        <v>2.66</v>
      </c>
      <c r="U12" s="196">
        <v>2.2400000000000002</v>
      </c>
      <c r="V12" s="207">
        <f t="shared" si="1"/>
        <v>3.16</v>
      </c>
      <c r="W12" s="206">
        <f t="shared" si="2"/>
        <v>3.16</v>
      </c>
      <c r="X12" s="206">
        <f t="shared" si="2"/>
        <v>0</v>
      </c>
      <c r="Y12" s="205"/>
      <c r="Z12" s="89"/>
      <c r="AA12" s="89"/>
      <c r="AB12" s="89"/>
      <c r="AC12" s="89"/>
    </row>
    <row r="13" spans="1:29" ht="20.100000000000001" customHeight="1" x14ac:dyDescent="0.2">
      <c r="A13" s="202">
        <v>5</v>
      </c>
      <c r="B13" s="283"/>
      <c r="C13" s="204">
        <v>1</v>
      </c>
      <c r="D13" s="93"/>
      <c r="E13" s="96">
        <v>50</v>
      </c>
      <c r="F13" s="134" t="s">
        <v>50</v>
      </c>
      <c r="G13" s="135" t="s">
        <v>51</v>
      </c>
      <c r="H13" s="112">
        <v>38430</v>
      </c>
      <c r="I13" s="99">
        <f t="shared" si="0"/>
        <v>5089</v>
      </c>
      <c r="J13" s="100" t="s">
        <v>35</v>
      </c>
      <c r="K13" s="101" t="s">
        <v>52</v>
      </c>
      <c r="L13" s="101" t="s">
        <v>53</v>
      </c>
      <c r="M13" s="102">
        <v>1</v>
      </c>
      <c r="N13" s="198"/>
      <c r="O13" s="196" t="s">
        <v>226</v>
      </c>
      <c r="P13" s="196">
        <v>2.8</v>
      </c>
      <c r="Q13" s="196">
        <v>2.81</v>
      </c>
      <c r="R13" s="197">
        <v>4</v>
      </c>
      <c r="S13" s="196">
        <v>2.79</v>
      </c>
      <c r="T13" s="196">
        <v>2.99</v>
      </c>
      <c r="U13" s="196">
        <v>3.02</v>
      </c>
      <c r="V13" s="207">
        <f t="shared" si="1"/>
        <v>3.02</v>
      </c>
      <c r="W13" s="206">
        <f t="shared" si="2"/>
        <v>3.02</v>
      </c>
      <c r="X13" s="206">
        <f t="shared" si="2"/>
        <v>0</v>
      </c>
      <c r="Y13" s="205" t="s">
        <v>56</v>
      </c>
      <c r="Z13" s="89"/>
      <c r="AA13" s="89"/>
      <c r="AB13" s="89"/>
      <c r="AC13" s="89"/>
    </row>
    <row r="14" spans="1:29" ht="20.100000000000001" customHeight="1" x14ac:dyDescent="0.2">
      <c r="A14" s="202">
        <v>6</v>
      </c>
      <c r="B14" s="283"/>
      <c r="C14" s="204">
        <v>2</v>
      </c>
      <c r="D14" s="93"/>
      <c r="E14" s="96">
        <v>63</v>
      </c>
      <c r="F14" s="134" t="s">
        <v>49</v>
      </c>
      <c r="G14" s="135" t="s">
        <v>179</v>
      </c>
      <c r="H14" s="112">
        <v>39934</v>
      </c>
      <c r="I14" s="99">
        <f t="shared" si="0"/>
        <v>3585</v>
      </c>
      <c r="J14" s="100" t="s">
        <v>25</v>
      </c>
      <c r="K14" s="101" t="s">
        <v>180</v>
      </c>
      <c r="L14" s="101" t="s">
        <v>31</v>
      </c>
      <c r="M14" s="102">
        <v>1</v>
      </c>
      <c r="N14" s="198"/>
      <c r="O14" s="196" t="s">
        <v>128</v>
      </c>
      <c r="P14" s="196">
        <v>2.54</v>
      </c>
      <c r="Q14" s="196">
        <v>2.5499999999999998</v>
      </c>
      <c r="R14" s="197">
        <v>2</v>
      </c>
      <c r="S14" s="196">
        <v>2.72</v>
      </c>
      <c r="T14" s="196">
        <v>2.46</v>
      </c>
      <c r="U14" s="196">
        <v>2.2599999999999998</v>
      </c>
      <c r="V14" s="207">
        <f t="shared" si="1"/>
        <v>2.72</v>
      </c>
      <c r="W14" s="206">
        <f t="shared" si="2"/>
        <v>2.72</v>
      </c>
      <c r="X14" s="206">
        <f t="shared" si="2"/>
        <v>0</v>
      </c>
      <c r="Y14" s="205" t="s">
        <v>32</v>
      </c>
      <c r="Z14" s="89"/>
      <c r="AA14" s="89"/>
      <c r="AB14" s="89"/>
      <c r="AC14" s="89"/>
    </row>
    <row r="15" spans="1:29" ht="20.100000000000001" customHeight="1" x14ac:dyDescent="0.2">
      <c r="A15" s="202">
        <v>7</v>
      </c>
      <c r="B15" s="283"/>
      <c r="C15" s="204">
        <v>3</v>
      </c>
      <c r="D15" s="93"/>
      <c r="E15" s="96">
        <v>52</v>
      </c>
      <c r="F15" s="134" t="s">
        <v>177</v>
      </c>
      <c r="G15" s="135" t="s">
        <v>178</v>
      </c>
      <c r="H15" s="112">
        <v>38438</v>
      </c>
      <c r="I15" s="99">
        <f t="shared" si="0"/>
        <v>5081</v>
      </c>
      <c r="J15" s="100" t="s">
        <v>35</v>
      </c>
      <c r="K15" s="101" t="s">
        <v>52</v>
      </c>
      <c r="L15" s="101" t="s">
        <v>53</v>
      </c>
      <c r="M15" s="102">
        <v>1</v>
      </c>
      <c r="N15" s="198"/>
      <c r="O15" s="196" t="s">
        <v>226</v>
      </c>
      <c r="P15" s="196">
        <v>2.5499999999999998</v>
      </c>
      <c r="Q15" s="196">
        <v>2.61</v>
      </c>
      <c r="R15" s="197">
        <v>3</v>
      </c>
      <c r="S15" s="196">
        <v>2.36</v>
      </c>
      <c r="T15" s="196">
        <v>2.4900000000000002</v>
      </c>
      <c r="U15" s="196">
        <v>2.42</v>
      </c>
      <c r="V15" s="207">
        <f t="shared" si="1"/>
        <v>2.61</v>
      </c>
      <c r="W15" s="206">
        <f t="shared" si="2"/>
        <v>2.61</v>
      </c>
      <c r="X15" s="206">
        <f t="shared" si="2"/>
        <v>0</v>
      </c>
      <c r="Y15" s="205" t="s">
        <v>56</v>
      </c>
      <c r="Z15" s="89"/>
      <c r="AA15" s="89"/>
      <c r="AB15" s="89"/>
      <c r="AC15" s="89"/>
    </row>
    <row r="16" spans="1:29" ht="20.100000000000001" customHeight="1" x14ac:dyDescent="0.2">
      <c r="A16" s="202">
        <v>8</v>
      </c>
      <c r="B16" s="282"/>
      <c r="C16" s="93"/>
      <c r="D16" s="94">
        <v>2</v>
      </c>
      <c r="E16" s="96">
        <v>45</v>
      </c>
      <c r="F16" s="134" t="s">
        <v>54</v>
      </c>
      <c r="G16" s="135" t="s">
        <v>55</v>
      </c>
      <c r="H16" s="112">
        <v>23337</v>
      </c>
      <c r="I16" s="99">
        <f t="shared" si="0"/>
        <v>20182</v>
      </c>
      <c r="J16" s="100" t="s">
        <v>25</v>
      </c>
      <c r="K16" s="101" t="s">
        <v>52</v>
      </c>
      <c r="L16" s="101" t="s">
        <v>53</v>
      </c>
      <c r="M16" s="102">
        <v>1</v>
      </c>
      <c r="N16" s="198">
        <v>1.3502000000000001</v>
      </c>
      <c r="O16" s="196">
        <v>2.4500000000000002</v>
      </c>
      <c r="P16" s="196">
        <v>2.2599999999999998</v>
      </c>
      <c r="Q16" s="196"/>
      <c r="R16" s="197">
        <v>1</v>
      </c>
      <c r="S16" s="196">
        <v>1.92</v>
      </c>
      <c r="T16" s="196">
        <v>2.12</v>
      </c>
      <c r="U16" s="196">
        <v>2.35</v>
      </c>
      <c r="V16" s="207">
        <f t="shared" si="1"/>
        <v>2.4500000000000002</v>
      </c>
      <c r="W16" s="206">
        <f t="shared" si="2"/>
        <v>2.4500000000000002</v>
      </c>
      <c r="X16" s="206">
        <f t="shared" si="2"/>
        <v>3.3079900000000002</v>
      </c>
      <c r="Y16" s="205" t="s">
        <v>56</v>
      </c>
      <c r="Z16" s="89"/>
      <c r="AA16" s="89"/>
      <c r="AB16" s="89"/>
      <c r="AC16" s="89"/>
    </row>
    <row r="17" spans="1:29" ht="20.100000000000001" customHeight="1" x14ac:dyDescent="0.2">
      <c r="A17" s="202">
        <v>9</v>
      </c>
      <c r="B17" s="282"/>
      <c r="C17" s="93"/>
      <c r="D17" s="94">
        <v>2</v>
      </c>
      <c r="E17" s="96">
        <v>20</v>
      </c>
      <c r="F17" s="134" t="s">
        <v>173</v>
      </c>
      <c r="G17" s="135" t="s">
        <v>174</v>
      </c>
      <c r="H17" s="112">
        <v>21128</v>
      </c>
      <c r="I17" s="99">
        <f t="shared" si="0"/>
        <v>22391</v>
      </c>
      <c r="J17" s="100" t="s">
        <v>25</v>
      </c>
      <c r="K17" s="101" t="s">
        <v>36</v>
      </c>
      <c r="L17" s="101" t="s">
        <v>37</v>
      </c>
      <c r="M17" s="102">
        <v>1</v>
      </c>
      <c r="N17" s="198">
        <v>1.4832000000000001</v>
      </c>
      <c r="O17" s="196" t="s">
        <v>128</v>
      </c>
      <c r="P17" s="196">
        <v>2.0099999999999998</v>
      </c>
      <c r="Q17" s="196">
        <v>2.23</v>
      </c>
      <c r="R17" s="197"/>
      <c r="S17" s="196"/>
      <c r="T17" s="196"/>
      <c r="U17" s="196"/>
      <c r="V17" s="207">
        <f t="shared" si="1"/>
        <v>2.23</v>
      </c>
      <c r="W17" s="206">
        <f t="shared" si="2"/>
        <v>2.23</v>
      </c>
      <c r="X17" s="206">
        <f t="shared" si="2"/>
        <v>3.3075360000000003</v>
      </c>
      <c r="Y17" s="205" t="s">
        <v>38</v>
      </c>
      <c r="Z17" s="89"/>
      <c r="AA17" s="89"/>
      <c r="AB17" s="89"/>
      <c r="AC17" s="89"/>
    </row>
    <row r="18" spans="1:29" ht="20.100000000000001" customHeight="1" x14ac:dyDescent="0.2">
      <c r="A18" s="202">
        <v>10</v>
      </c>
      <c r="B18" s="283"/>
      <c r="C18" s="204">
        <v>4</v>
      </c>
      <c r="D18" s="93"/>
      <c r="E18" s="96">
        <v>51</v>
      </c>
      <c r="F18" s="134" t="s">
        <v>63</v>
      </c>
      <c r="G18" s="135" t="s">
        <v>51</v>
      </c>
      <c r="H18" s="112">
        <v>39759</v>
      </c>
      <c r="I18" s="99">
        <f t="shared" si="0"/>
        <v>3760</v>
      </c>
      <c r="J18" s="100" t="s">
        <v>35</v>
      </c>
      <c r="K18" s="101" t="s">
        <v>52</v>
      </c>
      <c r="L18" s="101" t="s">
        <v>53</v>
      </c>
      <c r="M18" s="102">
        <v>1</v>
      </c>
      <c r="N18" s="198"/>
      <c r="O18" s="196" t="s">
        <v>226</v>
      </c>
      <c r="P18" s="196">
        <v>1.92</v>
      </c>
      <c r="Q18" s="196" t="s">
        <v>128</v>
      </c>
      <c r="R18" s="197"/>
      <c r="S18" s="196"/>
      <c r="T18" s="196"/>
      <c r="U18" s="196"/>
      <c r="V18" s="207">
        <f t="shared" si="1"/>
        <v>1.92</v>
      </c>
      <c r="W18" s="206">
        <f t="shared" si="2"/>
        <v>1.92</v>
      </c>
      <c r="X18" s="206">
        <f t="shared" si="2"/>
        <v>0</v>
      </c>
      <c r="Y18" s="205" t="s">
        <v>56</v>
      </c>
      <c r="Z18" s="89"/>
      <c r="AA18" s="89"/>
      <c r="AB18" s="89"/>
      <c r="AC18" s="89"/>
    </row>
    <row r="19" spans="1:29" ht="20.100000000000001" customHeight="1" x14ac:dyDescent="0.2">
      <c r="A19" s="202"/>
      <c r="B19" s="93"/>
      <c r="C19" s="93"/>
      <c r="D19" s="94"/>
      <c r="E19" s="96">
        <v>28</v>
      </c>
      <c r="F19" s="134" t="s">
        <v>46</v>
      </c>
      <c r="G19" s="135" t="s">
        <v>47</v>
      </c>
      <c r="H19" s="112">
        <v>22159</v>
      </c>
      <c r="I19" s="99">
        <f t="shared" si="0"/>
        <v>21360</v>
      </c>
      <c r="J19" s="100" t="s">
        <v>43</v>
      </c>
      <c r="K19" s="101" t="s">
        <v>48</v>
      </c>
      <c r="L19" s="101" t="s">
        <v>45</v>
      </c>
      <c r="M19" s="102">
        <v>1</v>
      </c>
      <c r="N19" s="198">
        <v>1.4135</v>
      </c>
      <c r="O19" s="196" t="s">
        <v>226</v>
      </c>
      <c r="P19" s="196" t="s">
        <v>226</v>
      </c>
      <c r="Q19" s="196" t="s">
        <v>226</v>
      </c>
      <c r="R19" s="197"/>
      <c r="S19" s="196"/>
      <c r="T19" s="196"/>
      <c r="U19" s="196"/>
      <c r="V19" s="207" t="s">
        <v>216</v>
      </c>
      <c r="W19" s="206"/>
      <c r="X19" s="206">
        <f t="shared" si="2"/>
        <v>0</v>
      </c>
      <c r="Y19" s="205"/>
      <c r="Z19" s="89"/>
      <c r="AA19" s="89"/>
      <c r="AB19" s="89"/>
      <c r="AC19" s="89"/>
    </row>
    <row r="20" spans="1:29" ht="20.100000000000001" customHeight="1" x14ac:dyDescent="0.2">
      <c r="A20" s="202"/>
      <c r="B20" s="93"/>
      <c r="C20" s="93"/>
      <c r="D20" s="94"/>
      <c r="E20" s="96">
        <v>42</v>
      </c>
      <c r="F20" s="134" t="s">
        <v>198</v>
      </c>
      <c r="G20" s="135" t="s">
        <v>199</v>
      </c>
      <c r="H20" s="112">
        <v>26668</v>
      </c>
      <c r="I20" s="99">
        <f t="shared" si="0"/>
        <v>16851</v>
      </c>
      <c r="J20" s="100" t="s">
        <v>25</v>
      </c>
      <c r="K20" s="101" t="s">
        <v>52</v>
      </c>
      <c r="L20" s="101" t="s">
        <v>53</v>
      </c>
      <c r="M20" s="102">
        <v>1</v>
      </c>
      <c r="N20" s="198">
        <v>1.1899</v>
      </c>
      <c r="O20" s="196" t="s">
        <v>226</v>
      </c>
      <c r="P20" s="196" t="s">
        <v>226</v>
      </c>
      <c r="Q20" s="196" t="s">
        <v>226</v>
      </c>
      <c r="R20" s="197"/>
      <c r="S20" s="196"/>
      <c r="T20" s="196"/>
      <c r="U20" s="196"/>
      <c r="V20" s="207" t="s">
        <v>216</v>
      </c>
      <c r="W20" s="206"/>
      <c r="X20" s="206">
        <f t="shared" si="2"/>
        <v>0</v>
      </c>
      <c r="Y20" s="205" t="s">
        <v>90</v>
      </c>
      <c r="Z20" s="89"/>
      <c r="AA20" s="89"/>
      <c r="AB20" s="89"/>
      <c r="AC20" s="89"/>
    </row>
  </sheetData>
  <mergeCells count="16">
    <mergeCell ref="V7:V8"/>
    <mergeCell ref="W7:W8"/>
    <mergeCell ref="X7:X8"/>
    <mergeCell ref="Y7:Y8"/>
    <mergeCell ref="J7:J8"/>
    <mergeCell ref="K7:K8"/>
    <mergeCell ref="L7:L8"/>
    <mergeCell ref="M7:M8"/>
    <mergeCell ref="N7:N8"/>
    <mergeCell ref="O7:U7"/>
    <mergeCell ref="I7:I8"/>
    <mergeCell ref="A7:D7"/>
    <mergeCell ref="E7:E8"/>
    <mergeCell ref="F7:F8"/>
    <mergeCell ref="G7:G8"/>
    <mergeCell ref="H7:H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23"/>
  <sheetViews>
    <sheetView showZeros="0" topLeftCell="A3" workbookViewId="0">
      <selection activeCell="B4" sqref="B3:B4"/>
    </sheetView>
  </sheetViews>
  <sheetFormatPr defaultColWidth="9.140625" defaultRowHeight="12.75" x14ac:dyDescent="0.2"/>
  <cols>
    <col min="1" max="4" width="3.140625" style="85" customWidth="1"/>
    <col min="5" max="5" width="3.5703125" style="85" customWidth="1"/>
    <col min="6" max="6" width="10" style="85" customWidth="1"/>
    <col min="7" max="7" width="11.7109375" style="85" bestFit="1" customWidth="1"/>
    <col min="8" max="8" width="8" style="85" customWidth="1"/>
    <col min="9" max="9" width="4.28515625" style="85" customWidth="1"/>
    <col min="10" max="10" width="3.42578125" style="85" customWidth="1"/>
    <col min="11" max="11" width="7.85546875" style="85" customWidth="1"/>
    <col min="12" max="12" width="7" style="85" customWidth="1"/>
    <col min="13" max="13" width="4.42578125" style="85" customWidth="1"/>
    <col min="14" max="14" width="5.28515625" style="85" customWidth="1"/>
    <col min="15" max="17" width="4.7109375" style="85" customWidth="1"/>
    <col min="18" max="18" width="3.28515625" style="85" customWidth="1"/>
    <col min="19" max="21" width="4.7109375" style="85" customWidth="1"/>
    <col min="22" max="23" width="5.7109375" style="85" customWidth="1"/>
    <col min="24" max="24" width="5.5703125" style="85" customWidth="1"/>
    <col min="25" max="25" width="12.7109375" style="85" customWidth="1"/>
    <col min="26" max="26" width="9.5703125" style="85" customWidth="1"/>
    <col min="27" max="27" width="6.42578125" style="85" customWidth="1"/>
    <col min="28" max="30" width="9.5703125" style="85" customWidth="1"/>
    <col min="31" max="16384" width="9.140625" style="85"/>
  </cols>
  <sheetData>
    <row r="1" spans="1:30" ht="20.25" customHeight="1" x14ac:dyDescent="0.3">
      <c r="A1" s="84" t="s">
        <v>0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</row>
    <row r="2" spans="1:30" ht="12.75" customHeight="1" x14ac:dyDescent="0.2">
      <c r="A2" s="122"/>
      <c r="F2" s="281" t="s">
        <v>205</v>
      </c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</row>
    <row r="3" spans="1:30" ht="12.75" customHeight="1" x14ac:dyDescent="0.2">
      <c r="E3" s="88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</row>
    <row r="4" spans="1:30" ht="20.100000000000001" customHeight="1" x14ac:dyDescent="0.2">
      <c r="A4" s="89"/>
      <c r="B4" s="89"/>
      <c r="C4" s="89"/>
      <c r="D4" s="89"/>
      <c r="E4" s="89"/>
      <c r="F4" s="127" t="s">
        <v>154</v>
      </c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</row>
    <row r="5" spans="1:30" ht="2.1" customHeight="1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</row>
    <row r="6" spans="1:30" ht="20.100000000000001" customHeight="1" x14ac:dyDescent="0.2">
      <c r="A6" s="128"/>
      <c r="B6" s="128"/>
      <c r="C6" s="128"/>
      <c r="D6" s="128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2"/>
      <c r="W6" s="92"/>
      <c r="X6" s="92"/>
      <c r="Y6" s="89"/>
      <c r="Z6" s="89"/>
      <c r="AA6" s="89"/>
      <c r="AB6" s="89"/>
      <c r="AC6" s="89"/>
      <c r="AD6" s="89"/>
    </row>
    <row r="7" spans="1:30" ht="20.100000000000001" customHeight="1" x14ac:dyDescent="0.2">
      <c r="A7" s="363" t="s">
        <v>4</v>
      </c>
      <c r="B7" s="364"/>
      <c r="C7" s="364"/>
      <c r="D7" s="390"/>
      <c r="E7" s="329" t="s">
        <v>5</v>
      </c>
      <c r="F7" s="331" t="s">
        <v>6</v>
      </c>
      <c r="G7" s="333" t="s">
        <v>7</v>
      </c>
      <c r="H7" s="335" t="s">
        <v>8</v>
      </c>
      <c r="I7" s="325" t="s">
        <v>9</v>
      </c>
      <c r="J7" s="325" t="s">
        <v>10</v>
      </c>
      <c r="K7" s="325" t="s">
        <v>11</v>
      </c>
      <c r="L7" s="337" t="s">
        <v>12</v>
      </c>
      <c r="M7" s="325" t="s">
        <v>13</v>
      </c>
      <c r="N7" s="335" t="s">
        <v>14</v>
      </c>
      <c r="O7" s="387" t="s">
        <v>122</v>
      </c>
      <c r="P7" s="387"/>
      <c r="Q7" s="387"/>
      <c r="R7" s="387"/>
      <c r="S7" s="387"/>
      <c r="T7" s="387"/>
      <c r="U7" s="387"/>
      <c r="V7" s="388" t="s">
        <v>15</v>
      </c>
      <c r="W7" s="391" t="s">
        <v>16</v>
      </c>
      <c r="X7" s="387" t="s">
        <v>17</v>
      </c>
      <c r="Y7" s="341" t="s">
        <v>18</v>
      </c>
      <c r="Z7" s="89"/>
      <c r="AA7" s="89"/>
      <c r="AB7" s="89"/>
      <c r="AC7" s="89"/>
      <c r="AD7" s="89"/>
    </row>
    <row r="8" spans="1:30" ht="15" customHeight="1" x14ac:dyDescent="0.2">
      <c r="A8" s="93" t="s">
        <v>19</v>
      </c>
      <c r="B8" s="201" t="s">
        <v>20</v>
      </c>
      <c r="C8" s="204" t="s">
        <v>21</v>
      </c>
      <c r="D8" s="94" t="s">
        <v>22</v>
      </c>
      <c r="E8" s="330"/>
      <c r="F8" s="332"/>
      <c r="G8" s="334"/>
      <c r="H8" s="336"/>
      <c r="I8" s="326"/>
      <c r="J8" s="326"/>
      <c r="K8" s="326"/>
      <c r="L8" s="338"/>
      <c r="M8" s="326"/>
      <c r="N8" s="336"/>
      <c r="O8" s="270">
        <v>1</v>
      </c>
      <c r="P8" s="270">
        <v>2</v>
      </c>
      <c r="Q8" s="270">
        <v>3</v>
      </c>
      <c r="R8" s="203" t="s">
        <v>123</v>
      </c>
      <c r="S8" s="270">
        <v>4</v>
      </c>
      <c r="T8" s="270">
        <v>5</v>
      </c>
      <c r="U8" s="270">
        <v>6</v>
      </c>
      <c r="V8" s="388"/>
      <c r="W8" s="391"/>
      <c r="X8" s="387"/>
      <c r="Y8" s="291"/>
      <c r="Z8" s="89"/>
      <c r="AA8" s="89"/>
      <c r="AB8" s="89"/>
      <c r="AC8" s="89"/>
      <c r="AD8" s="89"/>
    </row>
    <row r="9" spans="1:30" ht="20.100000000000001" customHeight="1" x14ac:dyDescent="0.2">
      <c r="A9" s="202">
        <v>1</v>
      </c>
      <c r="B9" s="93"/>
      <c r="C9" s="93"/>
      <c r="D9" s="93"/>
      <c r="E9" s="96">
        <v>16</v>
      </c>
      <c r="F9" s="134" t="s">
        <v>137</v>
      </c>
      <c r="G9" s="135" t="s">
        <v>208</v>
      </c>
      <c r="H9" s="200">
        <v>35360</v>
      </c>
      <c r="I9" s="199">
        <f t="shared" ref="I9:I20" si="0">IF(COUNT(H9)=0,"---",43519-H9)</f>
        <v>8159</v>
      </c>
      <c r="J9" s="100" t="s">
        <v>43</v>
      </c>
      <c r="K9" s="101" t="s">
        <v>36</v>
      </c>
      <c r="L9" s="101" t="s">
        <v>37</v>
      </c>
      <c r="M9" s="102">
        <v>1</v>
      </c>
      <c r="N9" s="198"/>
      <c r="O9" s="196" t="s">
        <v>128</v>
      </c>
      <c r="P9" s="196">
        <v>5.49</v>
      </c>
      <c r="Q9" s="196">
        <v>6.12</v>
      </c>
      <c r="R9" s="197">
        <v>8</v>
      </c>
      <c r="S9" s="196">
        <v>2.72</v>
      </c>
      <c r="T9" s="196">
        <v>6.02</v>
      </c>
      <c r="U9" s="196">
        <v>6.14</v>
      </c>
      <c r="V9" s="195">
        <f t="shared" ref="V9:V20" si="1">MAX(O9:Q9,S9:U9)</f>
        <v>6.14</v>
      </c>
      <c r="W9" s="194">
        <f t="shared" ref="W9:W20" si="2">V9*M9</f>
        <v>6.14</v>
      </c>
      <c r="X9" s="194">
        <f t="shared" ref="X9:X20" si="3">W9*N9</f>
        <v>0</v>
      </c>
      <c r="Y9" s="193" t="s">
        <v>209</v>
      </c>
      <c r="Z9" s="89"/>
      <c r="AA9" s="89"/>
      <c r="AB9" s="89"/>
      <c r="AC9" s="89"/>
      <c r="AD9" s="89"/>
    </row>
    <row r="10" spans="1:30" ht="20.100000000000001" customHeight="1" x14ac:dyDescent="0.2">
      <c r="A10" s="202">
        <v>2</v>
      </c>
      <c r="B10" s="93"/>
      <c r="C10" s="93"/>
      <c r="D10" s="93"/>
      <c r="E10" s="96">
        <v>8</v>
      </c>
      <c r="F10" s="134" t="s">
        <v>73</v>
      </c>
      <c r="G10" s="135" t="s">
        <v>74</v>
      </c>
      <c r="H10" s="200">
        <v>34926</v>
      </c>
      <c r="I10" s="199">
        <f t="shared" si="0"/>
        <v>8593</v>
      </c>
      <c r="J10" s="100" t="s">
        <v>65</v>
      </c>
      <c r="K10" s="101" t="s">
        <v>44</v>
      </c>
      <c r="L10" s="101" t="s">
        <v>45</v>
      </c>
      <c r="M10" s="102">
        <v>1.1000000000000001</v>
      </c>
      <c r="N10" s="198"/>
      <c r="O10" s="196" t="s">
        <v>128</v>
      </c>
      <c r="P10" s="196" t="s">
        <v>128</v>
      </c>
      <c r="Q10" s="196">
        <v>4.47</v>
      </c>
      <c r="R10" s="197">
        <v>6</v>
      </c>
      <c r="S10" s="196" t="s">
        <v>128</v>
      </c>
      <c r="T10" s="196">
        <v>5.0999999999999996</v>
      </c>
      <c r="U10" s="196">
        <v>5.39</v>
      </c>
      <c r="V10" s="195">
        <f t="shared" si="1"/>
        <v>5.39</v>
      </c>
      <c r="W10" s="194">
        <f t="shared" si="2"/>
        <v>5.9290000000000003</v>
      </c>
      <c r="X10" s="194">
        <f t="shared" si="3"/>
        <v>0</v>
      </c>
      <c r="Y10" s="193" t="s">
        <v>80</v>
      </c>
      <c r="Z10" s="89"/>
      <c r="AA10" s="89"/>
      <c r="AB10" s="89"/>
      <c r="AC10" s="89"/>
      <c r="AD10" s="89"/>
    </row>
    <row r="11" spans="1:30" ht="20.100000000000001" customHeight="1" x14ac:dyDescent="0.2">
      <c r="A11" s="202">
        <v>3</v>
      </c>
      <c r="B11" s="93"/>
      <c r="C11" s="93"/>
      <c r="D11" s="93"/>
      <c r="E11" s="96">
        <v>36</v>
      </c>
      <c r="F11" s="134" t="s">
        <v>193</v>
      </c>
      <c r="G11" s="135" t="s">
        <v>194</v>
      </c>
      <c r="H11" s="200">
        <v>34164</v>
      </c>
      <c r="I11" s="199">
        <f t="shared" si="0"/>
        <v>9355</v>
      </c>
      <c r="J11" s="100" t="s">
        <v>25</v>
      </c>
      <c r="K11" s="101" t="s">
        <v>26</v>
      </c>
      <c r="L11" s="101" t="s">
        <v>31</v>
      </c>
      <c r="M11" s="102">
        <v>1</v>
      </c>
      <c r="N11" s="198"/>
      <c r="O11" s="196">
        <v>4.91</v>
      </c>
      <c r="P11" s="196" t="s">
        <v>128</v>
      </c>
      <c r="Q11" s="196">
        <v>4.99</v>
      </c>
      <c r="R11" s="197">
        <v>7</v>
      </c>
      <c r="S11" s="196">
        <v>4.71</v>
      </c>
      <c r="T11" s="196">
        <v>4.8099999999999996</v>
      </c>
      <c r="U11" s="196">
        <v>3.89</v>
      </c>
      <c r="V11" s="195">
        <f t="shared" si="1"/>
        <v>4.99</v>
      </c>
      <c r="W11" s="194">
        <f t="shared" si="2"/>
        <v>4.99</v>
      </c>
      <c r="X11" s="194">
        <f t="shared" si="3"/>
        <v>0</v>
      </c>
      <c r="Y11" s="193" t="s">
        <v>176</v>
      </c>
      <c r="Z11" s="89"/>
      <c r="AA11" s="89"/>
      <c r="AB11" s="89"/>
      <c r="AC11" s="89"/>
      <c r="AD11" s="89"/>
    </row>
    <row r="12" spans="1:30" ht="20.100000000000001" customHeight="1" x14ac:dyDescent="0.2">
      <c r="A12" s="202">
        <v>4</v>
      </c>
      <c r="B12" s="93"/>
      <c r="C12" s="93"/>
      <c r="D12" s="94">
        <v>1</v>
      </c>
      <c r="E12" s="96">
        <v>21</v>
      </c>
      <c r="F12" s="134" t="s">
        <v>81</v>
      </c>
      <c r="G12" s="135" t="s">
        <v>82</v>
      </c>
      <c r="H12" s="200">
        <v>21585</v>
      </c>
      <c r="I12" s="199">
        <f t="shared" si="0"/>
        <v>21934</v>
      </c>
      <c r="J12" s="100" t="s">
        <v>65</v>
      </c>
      <c r="K12" s="101" t="s">
        <v>48</v>
      </c>
      <c r="L12" s="101" t="s">
        <v>45</v>
      </c>
      <c r="M12" s="102">
        <v>1.1000000000000001</v>
      </c>
      <c r="N12" s="198">
        <v>1.4414</v>
      </c>
      <c r="O12" s="196">
        <v>4.12</v>
      </c>
      <c r="P12" s="196" t="s">
        <v>226</v>
      </c>
      <c r="Q12" s="196" t="s">
        <v>226</v>
      </c>
      <c r="R12" s="197">
        <v>5</v>
      </c>
      <c r="S12" s="196" t="s">
        <v>226</v>
      </c>
      <c r="T12" s="196" t="s">
        <v>226</v>
      </c>
      <c r="U12" s="196" t="s">
        <v>226</v>
      </c>
      <c r="V12" s="195">
        <f t="shared" si="1"/>
        <v>4.12</v>
      </c>
      <c r="W12" s="194">
        <f t="shared" si="2"/>
        <v>4.5320000000000009</v>
      </c>
      <c r="X12" s="194">
        <f t="shared" si="3"/>
        <v>6.5324248000000011</v>
      </c>
      <c r="Y12" s="193"/>
      <c r="Z12" s="89"/>
      <c r="AA12" s="89"/>
      <c r="AB12" s="89"/>
      <c r="AC12" s="89"/>
      <c r="AD12" s="89"/>
    </row>
    <row r="13" spans="1:30" ht="20.100000000000001" customHeight="1" x14ac:dyDescent="0.2">
      <c r="A13" s="202">
        <v>5</v>
      </c>
      <c r="B13" s="201">
        <v>1</v>
      </c>
      <c r="C13" s="284"/>
      <c r="D13" s="93"/>
      <c r="E13" s="96">
        <v>58</v>
      </c>
      <c r="F13" s="134" t="s">
        <v>104</v>
      </c>
      <c r="G13" s="135" t="s">
        <v>195</v>
      </c>
      <c r="H13" s="200">
        <v>37141</v>
      </c>
      <c r="I13" s="199">
        <f t="shared" si="0"/>
        <v>6378</v>
      </c>
      <c r="J13" s="100" t="s">
        <v>25</v>
      </c>
      <c r="K13" s="101" t="s">
        <v>180</v>
      </c>
      <c r="L13" s="101" t="s">
        <v>31</v>
      </c>
      <c r="M13" s="102">
        <v>1</v>
      </c>
      <c r="N13" s="198"/>
      <c r="O13" s="196">
        <v>4.25</v>
      </c>
      <c r="P13" s="196">
        <v>4.21</v>
      </c>
      <c r="Q13" s="196">
        <v>4.08</v>
      </c>
      <c r="R13" s="197">
        <v>4</v>
      </c>
      <c r="S13" s="196">
        <v>4.4000000000000004</v>
      </c>
      <c r="T13" s="196" t="s">
        <v>226</v>
      </c>
      <c r="U13" s="196" t="s">
        <v>226</v>
      </c>
      <c r="V13" s="195">
        <f t="shared" si="1"/>
        <v>4.4000000000000004</v>
      </c>
      <c r="W13" s="194">
        <f t="shared" si="2"/>
        <v>4.4000000000000004</v>
      </c>
      <c r="X13" s="194">
        <f t="shared" si="3"/>
        <v>0</v>
      </c>
      <c r="Y13" s="193" t="s">
        <v>32</v>
      </c>
      <c r="Z13" s="89"/>
      <c r="AA13" s="89"/>
      <c r="AB13" s="89"/>
      <c r="AC13" s="89"/>
      <c r="AD13" s="89"/>
    </row>
    <row r="14" spans="1:30" ht="20.100000000000001" customHeight="1" x14ac:dyDescent="0.2">
      <c r="A14" s="202">
        <v>6</v>
      </c>
      <c r="B14" s="201">
        <v>2</v>
      </c>
      <c r="C14" s="284"/>
      <c r="D14" s="93"/>
      <c r="E14" s="96">
        <v>39</v>
      </c>
      <c r="F14" s="134" t="s">
        <v>113</v>
      </c>
      <c r="G14" s="135" t="s">
        <v>114</v>
      </c>
      <c r="H14" s="200">
        <v>36686</v>
      </c>
      <c r="I14" s="199">
        <f t="shared" si="0"/>
        <v>6833</v>
      </c>
      <c r="J14" s="100" t="s">
        <v>25</v>
      </c>
      <c r="K14" s="101" t="s">
        <v>180</v>
      </c>
      <c r="L14" s="101" t="s">
        <v>31</v>
      </c>
      <c r="M14" s="102">
        <v>1</v>
      </c>
      <c r="N14" s="198"/>
      <c r="O14" s="196">
        <v>3.92</v>
      </c>
      <c r="P14" s="196">
        <v>4.2</v>
      </c>
      <c r="Q14" s="196">
        <v>4.12</v>
      </c>
      <c r="R14" s="197">
        <v>3</v>
      </c>
      <c r="S14" s="196">
        <v>3.94</v>
      </c>
      <c r="T14" s="196">
        <v>4.0599999999999996</v>
      </c>
      <c r="U14" s="196">
        <v>4.1100000000000003</v>
      </c>
      <c r="V14" s="195">
        <f t="shared" si="1"/>
        <v>4.2</v>
      </c>
      <c r="W14" s="194">
        <f t="shared" si="2"/>
        <v>4.2</v>
      </c>
      <c r="X14" s="194">
        <f t="shared" si="3"/>
        <v>0</v>
      </c>
      <c r="Y14" s="193" t="s">
        <v>32</v>
      </c>
      <c r="Z14" s="89"/>
      <c r="AA14" s="89"/>
      <c r="AB14" s="89"/>
      <c r="AC14" s="89"/>
      <c r="AD14" s="89"/>
    </row>
    <row r="15" spans="1:30" ht="20.100000000000001" customHeight="1" x14ac:dyDescent="0.2">
      <c r="A15" s="202">
        <v>7</v>
      </c>
      <c r="B15" s="93"/>
      <c r="C15" s="93"/>
      <c r="D15" s="93"/>
      <c r="E15" s="96">
        <v>61</v>
      </c>
      <c r="F15" s="134" t="s">
        <v>184</v>
      </c>
      <c r="G15" s="135" t="s">
        <v>185</v>
      </c>
      <c r="H15" s="200">
        <v>32336</v>
      </c>
      <c r="I15" s="199">
        <f t="shared" si="0"/>
        <v>11183</v>
      </c>
      <c r="J15" s="100" t="s">
        <v>25</v>
      </c>
      <c r="K15" s="101" t="s">
        <v>180</v>
      </c>
      <c r="L15" s="101" t="s">
        <v>31</v>
      </c>
      <c r="M15" s="102">
        <v>1</v>
      </c>
      <c r="N15" s="198"/>
      <c r="O15" s="196">
        <v>3.63</v>
      </c>
      <c r="P15" s="196">
        <v>3.76</v>
      </c>
      <c r="Q15" s="196">
        <v>3.5</v>
      </c>
      <c r="R15" s="197">
        <v>2</v>
      </c>
      <c r="S15" s="196">
        <v>3.4</v>
      </c>
      <c r="T15" s="196">
        <v>3.57</v>
      </c>
      <c r="U15" s="196">
        <v>3.3</v>
      </c>
      <c r="V15" s="195">
        <f t="shared" si="1"/>
        <v>3.76</v>
      </c>
      <c r="W15" s="194">
        <f t="shared" si="2"/>
        <v>3.76</v>
      </c>
      <c r="X15" s="194">
        <f t="shared" si="3"/>
        <v>0</v>
      </c>
      <c r="Y15" s="193" t="s">
        <v>27</v>
      </c>
      <c r="Z15" s="89"/>
      <c r="AA15" s="89"/>
      <c r="AB15" s="89"/>
      <c r="AC15" s="89"/>
      <c r="AD15" s="89"/>
    </row>
    <row r="16" spans="1:30" ht="20.100000000000001" customHeight="1" x14ac:dyDescent="0.2">
      <c r="A16" s="202">
        <v>8</v>
      </c>
      <c r="B16" s="93"/>
      <c r="C16" s="93"/>
      <c r="D16" s="94">
        <v>2</v>
      </c>
      <c r="E16" s="96">
        <v>43</v>
      </c>
      <c r="F16" s="134" t="s">
        <v>181</v>
      </c>
      <c r="G16" s="135" t="s">
        <v>182</v>
      </c>
      <c r="H16" s="200">
        <v>19298</v>
      </c>
      <c r="I16" s="199">
        <f t="shared" si="0"/>
        <v>24221</v>
      </c>
      <c r="J16" s="100" t="s">
        <v>25</v>
      </c>
      <c r="K16" s="101" t="s">
        <v>52</v>
      </c>
      <c r="L16" s="101" t="s">
        <v>53</v>
      </c>
      <c r="M16" s="102">
        <v>1</v>
      </c>
      <c r="N16" s="198">
        <v>1.5824</v>
      </c>
      <c r="O16" s="196">
        <v>3.39</v>
      </c>
      <c r="P16" s="196">
        <v>3.23</v>
      </c>
      <c r="Q16" s="196">
        <v>3.37</v>
      </c>
      <c r="R16" s="197">
        <v>1</v>
      </c>
      <c r="S16" s="196">
        <v>3.34</v>
      </c>
      <c r="T16" s="196" t="s">
        <v>226</v>
      </c>
      <c r="U16" s="196" t="s">
        <v>226</v>
      </c>
      <c r="V16" s="195">
        <f t="shared" si="1"/>
        <v>3.39</v>
      </c>
      <c r="W16" s="194">
        <f t="shared" si="2"/>
        <v>3.39</v>
      </c>
      <c r="X16" s="194">
        <f t="shared" si="3"/>
        <v>5.3643360000000007</v>
      </c>
      <c r="Y16" s="193" t="s">
        <v>90</v>
      </c>
      <c r="Z16" s="89"/>
      <c r="AA16" s="89"/>
      <c r="AB16" s="89"/>
      <c r="AC16" s="89"/>
      <c r="AD16" s="89"/>
    </row>
    <row r="17" spans="1:30" ht="20.100000000000001" customHeight="1" x14ac:dyDescent="0.2">
      <c r="A17" s="202">
        <v>9</v>
      </c>
      <c r="B17" s="93"/>
      <c r="C17" s="93"/>
      <c r="D17" s="94">
        <v>4</v>
      </c>
      <c r="E17" s="96">
        <v>4</v>
      </c>
      <c r="F17" s="134" t="s">
        <v>100</v>
      </c>
      <c r="G17" s="135" t="s">
        <v>101</v>
      </c>
      <c r="H17" s="200">
        <v>28768</v>
      </c>
      <c r="I17" s="199">
        <f t="shared" si="0"/>
        <v>14751</v>
      </c>
      <c r="J17" s="100" t="s">
        <v>43</v>
      </c>
      <c r="K17" s="101" t="s">
        <v>44</v>
      </c>
      <c r="L17" s="101" t="s">
        <v>45</v>
      </c>
      <c r="M17" s="102">
        <v>1</v>
      </c>
      <c r="N17" s="198">
        <v>1.1112</v>
      </c>
      <c r="O17" s="196">
        <v>3.08</v>
      </c>
      <c r="P17" s="196">
        <v>3.17</v>
      </c>
      <c r="Q17" s="196">
        <v>3.32</v>
      </c>
      <c r="R17" s="197"/>
      <c r="S17" s="196"/>
      <c r="T17" s="196"/>
      <c r="U17" s="196"/>
      <c r="V17" s="195">
        <f t="shared" si="1"/>
        <v>3.32</v>
      </c>
      <c r="W17" s="194">
        <f t="shared" si="2"/>
        <v>3.32</v>
      </c>
      <c r="X17" s="194">
        <f t="shared" si="3"/>
        <v>3.6891839999999996</v>
      </c>
      <c r="Y17" s="193"/>
      <c r="Z17" s="89"/>
      <c r="AA17" s="89"/>
      <c r="AB17" s="89"/>
      <c r="AC17" s="89"/>
      <c r="AD17" s="89"/>
    </row>
    <row r="18" spans="1:30" ht="20.100000000000001" customHeight="1" x14ac:dyDescent="0.2">
      <c r="A18" s="202">
        <v>10</v>
      </c>
      <c r="B18" s="201">
        <v>3</v>
      </c>
      <c r="C18" s="284"/>
      <c r="D18" s="93"/>
      <c r="E18" s="96">
        <v>53</v>
      </c>
      <c r="F18" s="134" t="s">
        <v>104</v>
      </c>
      <c r="G18" s="135" t="s">
        <v>105</v>
      </c>
      <c r="H18" s="200">
        <v>37802</v>
      </c>
      <c r="I18" s="199">
        <f t="shared" si="0"/>
        <v>5717</v>
      </c>
      <c r="J18" s="100" t="s">
        <v>25</v>
      </c>
      <c r="K18" s="101" t="s">
        <v>180</v>
      </c>
      <c r="L18" s="101" t="s">
        <v>31</v>
      </c>
      <c r="M18" s="102">
        <v>1</v>
      </c>
      <c r="N18" s="198"/>
      <c r="O18" s="196" t="s">
        <v>128</v>
      </c>
      <c r="P18" s="196">
        <v>2.85</v>
      </c>
      <c r="Q18" s="196">
        <v>3.11</v>
      </c>
      <c r="R18" s="197"/>
      <c r="S18" s="196"/>
      <c r="T18" s="196"/>
      <c r="U18" s="196"/>
      <c r="V18" s="195">
        <f t="shared" si="1"/>
        <v>3.11</v>
      </c>
      <c r="W18" s="194">
        <f t="shared" si="2"/>
        <v>3.11</v>
      </c>
      <c r="X18" s="194">
        <f t="shared" si="3"/>
        <v>0</v>
      </c>
      <c r="Y18" s="193" t="s">
        <v>32</v>
      </c>
      <c r="Z18" s="89"/>
      <c r="AA18" s="89"/>
      <c r="AB18" s="89"/>
      <c r="AC18" s="89"/>
      <c r="AD18" s="89"/>
    </row>
    <row r="19" spans="1:30" ht="20.100000000000001" customHeight="1" x14ac:dyDescent="0.2">
      <c r="A19" s="202">
        <v>11</v>
      </c>
      <c r="B19" s="93"/>
      <c r="C19" s="93"/>
      <c r="D19" s="94">
        <v>3</v>
      </c>
      <c r="E19" s="96">
        <v>24</v>
      </c>
      <c r="F19" s="134" t="s">
        <v>78</v>
      </c>
      <c r="G19" s="135" t="s">
        <v>95</v>
      </c>
      <c r="H19" s="200">
        <v>23311</v>
      </c>
      <c r="I19" s="199">
        <f t="shared" si="0"/>
        <v>20208</v>
      </c>
      <c r="J19" s="100" t="s">
        <v>43</v>
      </c>
      <c r="K19" s="101" t="s">
        <v>48</v>
      </c>
      <c r="L19" s="101" t="s">
        <v>45</v>
      </c>
      <c r="M19" s="102">
        <v>1</v>
      </c>
      <c r="N19" s="198">
        <v>1.3416999999999999</v>
      </c>
      <c r="O19" s="196">
        <v>3.11</v>
      </c>
      <c r="P19" s="196">
        <v>2.96</v>
      </c>
      <c r="Q19" s="196"/>
      <c r="R19" s="197"/>
      <c r="S19" s="196"/>
      <c r="T19" s="196"/>
      <c r="U19" s="196"/>
      <c r="V19" s="195">
        <f t="shared" si="1"/>
        <v>3.11</v>
      </c>
      <c r="W19" s="194">
        <f t="shared" si="2"/>
        <v>3.11</v>
      </c>
      <c r="X19" s="194">
        <f t="shared" si="3"/>
        <v>4.1726869999999998</v>
      </c>
      <c r="Y19" s="193"/>
      <c r="Z19" s="89"/>
      <c r="AA19" s="89"/>
      <c r="AB19" s="89"/>
      <c r="AC19" s="89"/>
      <c r="AD19" s="89"/>
    </row>
    <row r="20" spans="1:30" ht="20.100000000000001" customHeight="1" x14ac:dyDescent="0.2">
      <c r="A20" s="202">
        <v>12</v>
      </c>
      <c r="B20" s="283"/>
      <c r="C20" s="204">
        <v>1</v>
      </c>
      <c r="D20" s="93"/>
      <c r="E20" s="96">
        <v>57</v>
      </c>
      <c r="F20" s="134" t="s">
        <v>196</v>
      </c>
      <c r="G20" s="135" t="s">
        <v>197</v>
      </c>
      <c r="H20" s="200">
        <v>39289</v>
      </c>
      <c r="I20" s="199">
        <f t="shared" si="0"/>
        <v>4230</v>
      </c>
      <c r="J20" s="100" t="s">
        <v>25</v>
      </c>
      <c r="K20" s="101" t="s">
        <v>180</v>
      </c>
      <c r="L20" s="101" t="s">
        <v>31</v>
      </c>
      <c r="M20" s="102">
        <v>1</v>
      </c>
      <c r="N20" s="198"/>
      <c r="O20" s="196">
        <v>2.73</v>
      </c>
      <c r="P20" s="196">
        <v>2.91</v>
      </c>
      <c r="Q20" s="196">
        <v>2.87</v>
      </c>
      <c r="R20" s="197"/>
      <c r="S20" s="196"/>
      <c r="T20" s="196"/>
      <c r="U20" s="196"/>
      <c r="V20" s="195">
        <f t="shared" si="1"/>
        <v>2.91</v>
      </c>
      <c r="W20" s="194">
        <f t="shared" si="2"/>
        <v>2.91</v>
      </c>
      <c r="X20" s="194">
        <f t="shared" si="3"/>
        <v>0</v>
      </c>
      <c r="Y20" s="193" t="s">
        <v>32</v>
      </c>
      <c r="Z20" s="89"/>
      <c r="AA20" s="89"/>
      <c r="AB20" s="89"/>
      <c r="AC20" s="89"/>
      <c r="AD20" s="89"/>
    </row>
    <row r="21" spans="1:30" ht="20.100000000000001" customHeight="1" x14ac:dyDescent="0.2">
      <c r="A21" s="202"/>
      <c r="B21" s="93"/>
      <c r="C21" s="93"/>
      <c r="D21" s="93"/>
      <c r="E21" s="96">
        <v>13</v>
      </c>
      <c r="F21" s="134" t="s">
        <v>190</v>
      </c>
      <c r="G21" s="135" t="s">
        <v>191</v>
      </c>
      <c r="H21" s="200">
        <v>33977</v>
      </c>
      <c r="I21" s="199">
        <f t="shared" ref="I21:I23" si="4">IF(COUNT(H21)=0,"---",43519-H21)</f>
        <v>9542</v>
      </c>
      <c r="J21" s="100" t="s">
        <v>43</v>
      </c>
      <c r="K21" s="101" t="s">
        <v>44</v>
      </c>
      <c r="L21" s="101" t="s">
        <v>45</v>
      </c>
      <c r="M21" s="102">
        <v>1</v>
      </c>
      <c r="N21" s="198"/>
      <c r="O21" s="196"/>
      <c r="P21" s="196"/>
      <c r="Q21" s="196"/>
      <c r="R21" s="197"/>
      <c r="S21" s="196"/>
      <c r="T21" s="196"/>
      <c r="U21" s="196"/>
      <c r="V21" s="195" t="s">
        <v>216</v>
      </c>
      <c r="W21" s="194"/>
      <c r="X21" s="194">
        <f t="shared" ref="X21:X23" si="5">W21*N21</f>
        <v>0</v>
      </c>
      <c r="Y21" s="193"/>
      <c r="Z21" s="89"/>
      <c r="AA21" s="89"/>
      <c r="AB21" s="89"/>
      <c r="AC21" s="89"/>
      <c r="AD21" s="89"/>
    </row>
    <row r="22" spans="1:30" ht="20.100000000000001" customHeight="1" x14ac:dyDescent="0.2">
      <c r="A22" s="202"/>
      <c r="B22" s="93"/>
      <c r="C22" s="93"/>
      <c r="D22" s="93"/>
      <c r="E22" s="96">
        <v>33</v>
      </c>
      <c r="F22" s="134" t="s">
        <v>75</v>
      </c>
      <c r="G22" s="135" t="s">
        <v>76</v>
      </c>
      <c r="H22" s="200">
        <v>36263</v>
      </c>
      <c r="I22" s="199">
        <f t="shared" si="4"/>
        <v>7256</v>
      </c>
      <c r="J22" s="100" t="s">
        <v>25</v>
      </c>
      <c r="K22" s="101" t="s">
        <v>48</v>
      </c>
      <c r="L22" s="101" t="s">
        <v>45</v>
      </c>
      <c r="M22" s="102">
        <v>1</v>
      </c>
      <c r="N22" s="198"/>
      <c r="O22" s="196"/>
      <c r="P22" s="196"/>
      <c r="Q22" s="196"/>
      <c r="R22" s="197"/>
      <c r="S22" s="196"/>
      <c r="T22" s="196"/>
      <c r="U22" s="196"/>
      <c r="V22" s="195" t="s">
        <v>216</v>
      </c>
      <c r="W22" s="194"/>
      <c r="X22" s="194">
        <f t="shared" si="5"/>
        <v>0</v>
      </c>
      <c r="Y22" s="193" t="s">
        <v>77</v>
      </c>
      <c r="Z22" s="89"/>
      <c r="AA22" s="89"/>
      <c r="AB22" s="89"/>
      <c r="AC22" s="89"/>
      <c r="AD22" s="89"/>
    </row>
    <row r="23" spans="1:30" ht="20.100000000000001" customHeight="1" x14ac:dyDescent="0.2">
      <c r="A23" s="202"/>
      <c r="B23" s="93"/>
      <c r="C23" s="93"/>
      <c r="D23" s="93"/>
      <c r="E23" s="96">
        <v>62</v>
      </c>
      <c r="F23" s="134" t="s">
        <v>203</v>
      </c>
      <c r="G23" s="135" t="s">
        <v>204</v>
      </c>
      <c r="H23" s="200">
        <v>34272</v>
      </c>
      <c r="I23" s="199">
        <f t="shared" si="4"/>
        <v>9247</v>
      </c>
      <c r="J23" s="100" t="s">
        <v>25</v>
      </c>
      <c r="K23" s="101" t="s">
        <v>180</v>
      </c>
      <c r="L23" s="101" t="s">
        <v>31</v>
      </c>
      <c r="M23" s="102">
        <v>1</v>
      </c>
      <c r="N23" s="198"/>
      <c r="O23" s="196"/>
      <c r="P23" s="196"/>
      <c r="Q23" s="196"/>
      <c r="R23" s="197"/>
      <c r="S23" s="196"/>
      <c r="T23" s="196"/>
      <c r="U23" s="196"/>
      <c r="V23" s="195" t="s">
        <v>216</v>
      </c>
      <c r="W23" s="194"/>
      <c r="X23" s="194">
        <f t="shared" si="5"/>
        <v>0</v>
      </c>
      <c r="Y23" s="193" t="s">
        <v>27</v>
      </c>
      <c r="Z23" s="89"/>
      <c r="AA23" s="89"/>
      <c r="AB23" s="89"/>
      <c r="AC23" s="89"/>
      <c r="AD23" s="89"/>
    </row>
  </sheetData>
  <sortState ref="A9:AD20">
    <sortCondition descending="1" ref="W9:W20"/>
  </sortState>
  <mergeCells count="16">
    <mergeCell ref="V7:V8"/>
    <mergeCell ref="W7:W8"/>
    <mergeCell ref="X7:X8"/>
    <mergeCell ref="Y7:Y8"/>
    <mergeCell ref="J7:J8"/>
    <mergeCell ref="K7:K8"/>
    <mergeCell ref="L7:L8"/>
    <mergeCell ref="M7:M8"/>
    <mergeCell ref="N7:N8"/>
    <mergeCell ref="O7:U7"/>
    <mergeCell ref="I7:I8"/>
    <mergeCell ref="A7:D7"/>
    <mergeCell ref="E7:E8"/>
    <mergeCell ref="F7:F8"/>
    <mergeCell ref="G7:G8"/>
    <mergeCell ref="H7:H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W19"/>
  <sheetViews>
    <sheetView showZeros="0" zoomScaleNormal="100" workbookViewId="0">
      <selection activeCell="T9" sqref="T9"/>
    </sheetView>
  </sheetViews>
  <sheetFormatPr defaultColWidth="8.85546875" defaultRowHeight="12.75" x14ac:dyDescent="0.2"/>
  <cols>
    <col min="1" max="1" width="5.28515625" style="54" customWidth="1"/>
    <col min="2" max="2" width="4.5703125" style="54" customWidth="1"/>
    <col min="3" max="3" width="10.5703125" style="54" customWidth="1"/>
    <col min="4" max="4" width="12.42578125" style="54" customWidth="1"/>
    <col min="5" max="5" width="9" style="54" customWidth="1"/>
    <col min="6" max="6" width="5" style="54" customWidth="1"/>
    <col min="7" max="7" width="4" style="54" customWidth="1"/>
    <col min="8" max="9" width="7.7109375" style="54" customWidth="1"/>
    <col min="10" max="10" width="4.42578125" style="54" customWidth="1"/>
    <col min="11" max="13" width="4.7109375" style="54" customWidth="1"/>
    <col min="14" max="14" width="4.7109375" style="54" hidden="1" customWidth="1"/>
    <col min="15" max="17" width="4.7109375" style="54" customWidth="1"/>
    <col min="18" max="18" width="6.85546875" style="54" customWidth="1"/>
    <col min="19" max="19" width="6.5703125" style="54" customWidth="1"/>
    <col min="20" max="20" width="13.28515625" style="54" bestFit="1" customWidth="1"/>
    <col min="21" max="23" width="9.5703125" style="54" customWidth="1"/>
    <col min="24" max="16384" width="8.85546875" style="54"/>
  </cols>
  <sheetData>
    <row r="1" spans="1:23" ht="20.25" customHeight="1" x14ac:dyDescent="0.3">
      <c r="A1" s="116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23" ht="13.15" customHeight="1" x14ac:dyDescent="0.2">
      <c r="C2" s="4" t="s">
        <v>170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3" ht="12.75" customHeight="1" x14ac:dyDescent="0.2"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3" ht="20.100000000000001" customHeight="1" x14ac:dyDescent="0.2">
      <c r="A4" s="61"/>
      <c r="B4" s="61"/>
      <c r="C4" s="118" t="s">
        <v>121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2.1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20.100000000000001" customHeight="1" x14ac:dyDescent="0.2">
      <c r="A6" s="119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5"/>
      <c r="S6" s="65"/>
      <c r="T6" s="61"/>
      <c r="U6" s="61"/>
      <c r="V6" s="61"/>
      <c r="W6" s="61"/>
    </row>
    <row r="7" spans="1:23" ht="20.100000000000001" customHeight="1" x14ac:dyDescent="0.2">
      <c r="A7" s="394" t="s">
        <v>4</v>
      </c>
      <c r="B7" s="396" t="s">
        <v>5</v>
      </c>
      <c r="C7" s="398" t="s">
        <v>6</v>
      </c>
      <c r="D7" s="400" t="s">
        <v>7</v>
      </c>
      <c r="E7" s="402" t="s">
        <v>8</v>
      </c>
      <c r="F7" s="392" t="s">
        <v>9</v>
      </c>
      <c r="G7" s="392" t="s">
        <v>10</v>
      </c>
      <c r="H7" s="392" t="s">
        <v>11</v>
      </c>
      <c r="I7" s="337" t="s">
        <v>12</v>
      </c>
      <c r="J7" s="392" t="s">
        <v>13</v>
      </c>
      <c r="K7" s="406" t="s">
        <v>122</v>
      </c>
      <c r="L7" s="407"/>
      <c r="M7" s="407"/>
      <c r="N7" s="407"/>
      <c r="O7" s="407"/>
      <c r="P7" s="407"/>
      <c r="Q7" s="408"/>
      <c r="R7" s="396" t="s">
        <v>15</v>
      </c>
      <c r="S7" s="402" t="s">
        <v>16</v>
      </c>
      <c r="T7" s="404" t="s">
        <v>18</v>
      </c>
      <c r="U7" s="61"/>
      <c r="V7" s="61"/>
      <c r="W7" s="61"/>
    </row>
    <row r="8" spans="1:23" ht="15" customHeight="1" x14ac:dyDescent="0.2">
      <c r="A8" s="395"/>
      <c r="B8" s="397"/>
      <c r="C8" s="399"/>
      <c r="D8" s="401"/>
      <c r="E8" s="403"/>
      <c r="F8" s="393"/>
      <c r="G8" s="393"/>
      <c r="H8" s="393"/>
      <c r="I8" s="338"/>
      <c r="J8" s="393"/>
      <c r="K8" s="262">
        <v>1</v>
      </c>
      <c r="L8" s="262">
        <v>2</v>
      </c>
      <c r="M8" s="262">
        <v>3</v>
      </c>
      <c r="N8" s="262" t="s">
        <v>123</v>
      </c>
      <c r="O8" s="262">
        <v>4</v>
      </c>
      <c r="P8" s="262">
        <v>5</v>
      </c>
      <c r="Q8" s="262">
        <v>6</v>
      </c>
      <c r="R8" s="397"/>
      <c r="S8" s="403"/>
      <c r="T8" s="405"/>
      <c r="U8" s="61"/>
      <c r="V8" s="61"/>
      <c r="W8" s="61"/>
    </row>
    <row r="9" spans="1:23" ht="20.100000000000001" customHeight="1" x14ac:dyDescent="0.2">
      <c r="A9" s="263">
        <v>1</v>
      </c>
      <c r="B9" s="31">
        <v>45</v>
      </c>
      <c r="C9" s="120" t="s">
        <v>54</v>
      </c>
      <c r="D9" s="121" t="s">
        <v>55</v>
      </c>
      <c r="E9" s="32">
        <v>23337</v>
      </c>
      <c r="F9" s="33">
        <f t="shared" ref="F9:F18" si="0">IF(COUNT(E9)=0,"---",43519-E9)</f>
        <v>20182</v>
      </c>
      <c r="G9" s="34" t="s">
        <v>25</v>
      </c>
      <c r="H9" s="35" t="s">
        <v>52</v>
      </c>
      <c r="I9" s="35" t="s">
        <v>53</v>
      </c>
      <c r="J9" s="36">
        <v>1</v>
      </c>
      <c r="K9" s="150">
        <v>7.32</v>
      </c>
      <c r="L9" s="150">
        <v>7.71</v>
      </c>
      <c r="M9" s="150">
        <v>7.18</v>
      </c>
      <c r="N9" s="153"/>
      <c r="O9" s="150" t="s">
        <v>220</v>
      </c>
      <c r="P9" s="150" t="s">
        <v>220</v>
      </c>
      <c r="Q9" s="150">
        <v>6.61</v>
      </c>
      <c r="R9" s="152">
        <f t="shared" ref="R9:R18" si="1">MAX(K9:M9,O9:Q9)</f>
        <v>7.71</v>
      </c>
      <c r="S9" s="52">
        <f t="shared" ref="S9:S18" si="2">R9*J9</f>
        <v>7.71</v>
      </c>
      <c r="T9" s="264" t="s">
        <v>85</v>
      </c>
      <c r="U9" s="61"/>
      <c r="V9" s="61"/>
      <c r="W9" s="61"/>
    </row>
    <row r="10" spans="1:23" ht="20.100000000000001" customHeight="1" x14ac:dyDescent="0.2">
      <c r="A10" s="263">
        <v>2</v>
      </c>
      <c r="B10" s="31">
        <v>17</v>
      </c>
      <c r="C10" s="120" t="s">
        <v>221</v>
      </c>
      <c r="D10" s="121" t="s">
        <v>39</v>
      </c>
      <c r="E10" s="32">
        <v>32818</v>
      </c>
      <c r="F10" s="33">
        <f t="shared" si="0"/>
        <v>10701</v>
      </c>
      <c r="G10" s="34" t="s">
        <v>35</v>
      </c>
      <c r="H10" s="35" t="s">
        <v>36</v>
      </c>
      <c r="I10" s="35" t="s">
        <v>37</v>
      </c>
      <c r="J10" s="36">
        <v>1</v>
      </c>
      <c r="K10" s="150">
        <v>6.22</v>
      </c>
      <c r="L10" s="150">
        <v>5.98</v>
      </c>
      <c r="M10" s="150">
        <v>6.51</v>
      </c>
      <c r="N10" s="153"/>
      <c r="O10" s="150">
        <v>6</v>
      </c>
      <c r="P10" s="150">
        <v>5.79</v>
      </c>
      <c r="Q10" s="150">
        <v>6.31</v>
      </c>
      <c r="R10" s="152">
        <f t="shared" si="1"/>
        <v>6.51</v>
      </c>
      <c r="S10" s="52">
        <f t="shared" si="2"/>
        <v>6.51</v>
      </c>
      <c r="T10" s="264" t="s">
        <v>40</v>
      </c>
      <c r="U10" s="61"/>
      <c r="V10" s="61"/>
      <c r="W10" s="61"/>
    </row>
    <row r="11" spans="1:23" ht="20.100000000000001" customHeight="1" x14ac:dyDescent="0.2">
      <c r="A11" s="263">
        <v>3</v>
      </c>
      <c r="B11" s="31">
        <v>37</v>
      </c>
      <c r="C11" s="120" t="s">
        <v>23</v>
      </c>
      <c r="D11" s="121" t="s">
        <v>24</v>
      </c>
      <c r="E11" s="32">
        <v>33373</v>
      </c>
      <c r="F11" s="33">
        <f t="shared" si="0"/>
        <v>10146</v>
      </c>
      <c r="G11" s="34" t="s">
        <v>25</v>
      </c>
      <c r="H11" s="35" t="s">
        <v>26</v>
      </c>
      <c r="I11" s="35" t="s">
        <v>31</v>
      </c>
      <c r="J11" s="36">
        <v>1</v>
      </c>
      <c r="K11" s="150">
        <v>6.51</v>
      </c>
      <c r="L11" s="150" t="s">
        <v>220</v>
      </c>
      <c r="M11" s="150" t="s">
        <v>220</v>
      </c>
      <c r="N11" s="153"/>
      <c r="O11" s="150" t="s">
        <v>220</v>
      </c>
      <c r="P11" s="150" t="s">
        <v>220</v>
      </c>
      <c r="Q11" s="150" t="s">
        <v>220</v>
      </c>
      <c r="R11" s="152">
        <f t="shared" si="1"/>
        <v>6.51</v>
      </c>
      <c r="S11" s="52">
        <f t="shared" si="2"/>
        <v>6.51</v>
      </c>
      <c r="T11" s="264" t="s">
        <v>176</v>
      </c>
      <c r="U11" s="61"/>
      <c r="V11" s="61"/>
      <c r="W11" s="61"/>
    </row>
    <row r="12" spans="1:23" ht="20.100000000000001" customHeight="1" x14ac:dyDescent="0.2">
      <c r="A12" s="263">
        <v>4</v>
      </c>
      <c r="B12" s="31">
        <v>29</v>
      </c>
      <c r="C12" s="120" t="s">
        <v>126</v>
      </c>
      <c r="D12" s="121" t="s">
        <v>127</v>
      </c>
      <c r="E12" s="32">
        <v>35218</v>
      </c>
      <c r="F12" s="33">
        <f t="shared" si="0"/>
        <v>8301</v>
      </c>
      <c r="G12" s="34" t="s">
        <v>43</v>
      </c>
      <c r="H12" s="35" t="s">
        <v>48</v>
      </c>
      <c r="I12" s="35" t="s">
        <v>45</v>
      </c>
      <c r="J12" s="36">
        <v>1</v>
      </c>
      <c r="K12" s="150">
        <v>4.82</v>
      </c>
      <c r="L12" s="150">
        <v>5.14</v>
      </c>
      <c r="M12" s="150">
        <v>6.22</v>
      </c>
      <c r="N12" s="153"/>
      <c r="O12" s="150">
        <v>5.53</v>
      </c>
      <c r="P12" s="150">
        <v>5.88</v>
      </c>
      <c r="Q12" s="150">
        <v>5.49</v>
      </c>
      <c r="R12" s="152">
        <f t="shared" si="1"/>
        <v>6.22</v>
      </c>
      <c r="S12" s="52">
        <f t="shared" si="2"/>
        <v>6.22</v>
      </c>
      <c r="T12" s="264"/>
      <c r="U12" s="61"/>
      <c r="V12" s="61"/>
      <c r="W12" s="61"/>
    </row>
    <row r="13" spans="1:23" ht="20.100000000000001" customHeight="1" x14ac:dyDescent="0.2">
      <c r="A13" s="263">
        <v>5</v>
      </c>
      <c r="B13" s="31">
        <v>25</v>
      </c>
      <c r="C13" s="120" t="s">
        <v>124</v>
      </c>
      <c r="D13" s="121" t="s">
        <v>125</v>
      </c>
      <c r="E13" s="32">
        <v>25190</v>
      </c>
      <c r="F13" s="33">
        <f t="shared" si="0"/>
        <v>18329</v>
      </c>
      <c r="G13" s="34" t="s">
        <v>43</v>
      </c>
      <c r="H13" s="35" t="s">
        <v>48</v>
      </c>
      <c r="I13" s="35" t="s">
        <v>45</v>
      </c>
      <c r="J13" s="36">
        <v>1</v>
      </c>
      <c r="K13" s="150">
        <v>6.05</v>
      </c>
      <c r="L13" s="150">
        <v>5.85</v>
      </c>
      <c r="M13" s="150">
        <v>6.13</v>
      </c>
      <c r="N13" s="153"/>
      <c r="O13" s="150">
        <v>6.03</v>
      </c>
      <c r="P13" s="150" t="s">
        <v>220</v>
      </c>
      <c r="Q13" s="150" t="s">
        <v>220</v>
      </c>
      <c r="R13" s="152">
        <f t="shared" si="1"/>
        <v>6.13</v>
      </c>
      <c r="S13" s="52">
        <f t="shared" si="2"/>
        <v>6.13</v>
      </c>
      <c r="T13" s="264"/>
      <c r="U13" s="61"/>
      <c r="V13" s="61"/>
      <c r="W13" s="61"/>
    </row>
    <row r="14" spans="1:23" ht="20.100000000000001" customHeight="1" x14ac:dyDescent="0.2">
      <c r="A14" s="263">
        <v>6</v>
      </c>
      <c r="B14" s="31">
        <v>10</v>
      </c>
      <c r="C14" s="120" t="s">
        <v>192</v>
      </c>
      <c r="D14" s="121" t="s">
        <v>178</v>
      </c>
      <c r="E14" s="32">
        <v>34016</v>
      </c>
      <c r="F14" s="33">
        <f t="shared" si="0"/>
        <v>9503</v>
      </c>
      <c r="G14" s="34" t="s">
        <v>35</v>
      </c>
      <c r="H14" s="35" t="s">
        <v>44</v>
      </c>
      <c r="I14" s="35" t="s">
        <v>45</v>
      </c>
      <c r="J14" s="36">
        <v>1</v>
      </c>
      <c r="K14" s="150">
        <v>5.25</v>
      </c>
      <c r="L14" s="150">
        <v>5.54</v>
      </c>
      <c r="M14" s="150">
        <v>5.41</v>
      </c>
      <c r="N14" s="153"/>
      <c r="O14" s="150">
        <v>5.15</v>
      </c>
      <c r="P14" s="150" t="s">
        <v>220</v>
      </c>
      <c r="Q14" s="150" t="s">
        <v>220</v>
      </c>
      <c r="R14" s="152">
        <f t="shared" si="1"/>
        <v>5.54</v>
      </c>
      <c r="S14" s="52">
        <f t="shared" si="2"/>
        <v>5.54</v>
      </c>
      <c r="T14" s="264"/>
      <c r="U14" s="61"/>
      <c r="V14" s="61"/>
      <c r="W14" s="61"/>
    </row>
    <row r="15" spans="1:23" ht="20.100000000000001" customHeight="1" x14ac:dyDescent="0.2">
      <c r="A15" s="263">
        <v>7</v>
      </c>
      <c r="B15" s="31">
        <v>28</v>
      </c>
      <c r="C15" s="120" t="s">
        <v>46</v>
      </c>
      <c r="D15" s="121" t="s">
        <v>47</v>
      </c>
      <c r="E15" s="32">
        <v>22159</v>
      </c>
      <c r="F15" s="33">
        <f t="shared" si="0"/>
        <v>21360</v>
      </c>
      <c r="G15" s="34" t="s">
        <v>43</v>
      </c>
      <c r="H15" s="35" t="s">
        <v>48</v>
      </c>
      <c r="I15" s="35" t="s">
        <v>45</v>
      </c>
      <c r="J15" s="36">
        <v>1</v>
      </c>
      <c r="K15" s="150">
        <v>5.29</v>
      </c>
      <c r="L15" s="150">
        <v>4.72</v>
      </c>
      <c r="M15" s="150">
        <v>4.74</v>
      </c>
      <c r="N15" s="153"/>
      <c r="O15" s="150">
        <v>4.3099999999999996</v>
      </c>
      <c r="P15" s="150">
        <v>5.38</v>
      </c>
      <c r="Q15" s="150">
        <v>5.31</v>
      </c>
      <c r="R15" s="152">
        <f t="shared" si="1"/>
        <v>5.38</v>
      </c>
      <c r="S15" s="52">
        <f t="shared" si="2"/>
        <v>5.38</v>
      </c>
      <c r="T15" s="264"/>
      <c r="U15" s="61"/>
      <c r="V15" s="61"/>
      <c r="W15" s="61"/>
    </row>
    <row r="16" spans="1:23" ht="20.100000000000001" customHeight="1" x14ac:dyDescent="0.2">
      <c r="A16" s="263">
        <v>8</v>
      </c>
      <c r="B16" s="31">
        <v>32</v>
      </c>
      <c r="C16" s="120" t="s">
        <v>148</v>
      </c>
      <c r="D16" s="121" t="s">
        <v>147</v>
      </c>
      <c r="E16" s="32">
        <v>22104</v>
      </c>
      <c r="F16" s="33">
        <f t="shared" si="0"/>
        <v>21415</v>
      </c>
      <c r="G16" s="34" t="s">
        <v>65</v>
      </c>
      <c r="H16" s="35" t="s">
        <v>48</v>
      </c>
      <c r="I16" s="35" t="s">
        <v>45</v>
      </c>
      <c r="J16" s="36">
        <v>1.1000000000000001</v>
      </c>
      <c r="K16" s="150">
        <v>4.41</v>
      </c>
      <c r="L16" s="150">
        <v>4.1100000000000003</v>
      </c>
      <c r="M16" s="150">
        <v>4.43</v>
      </c>
      <c r="N16" s="153"/>
      <c r="O16" s="150">
        <v>4.1100000000000003</v>
      </c>
      <c r="P16" s="150" t="s">
        <v>220</v>
      </c>
      <c r="Q16" s="150" t="s">
        <v>220</v>
      </c>
      <c r="R16" s="152">
        <f t="shared" si="1"/>
        <v>4.43</v>
      </c>
      <c r="S16" s="52">
        <f t="shared" si="2"/>
        <v>4.8730000000000002</v>
      </c>
      <c r="T16" s="264"/>
      <c r="U16" s="61"/>
      <c r="V16" s="61"/>
      <c r="W16" s="61"/>
    </row>
    <row r="17" spans="1:23" ht="20.100000000000001" customHeight="1" x14ac:dyDescent="0.2">
      <c r="A17" s="263">
        <v>9</v>
      </c>
      <c r="B17" s="31">
        <v>2</v>
      </c>
      <c r="C17" s="120" t="s">
        <v>41</v>
      </c>
      <c r="D17" s="121" t="s">
        <v>42</v>
      </c>
      <c r="E17" s="32">
        <v>34235</v>
      </c>
      <c r="F17" s="33">
        <f t="shared" si="0"/>
        <v>9284</v>
      </c>
      <c r="G17" s="34" t="s">
        <v>43</v>
      </c>
      <c r="H17" s="35" t="s">
        <v>44</v>
      </c>
      <c r="I17" s="35" t="s">
        <v>45</v>
      </c>
      <c r="J17" s="36">
        <v>1</v>
      </c>
      <c r="K17" s="150">
        <v>4.62</v>
      </c>
      <c r="L17" s="150">
        <v>4.2300000000000004</v>
      </c>
      <c r="M17" s="150" t="s">
        <v>220</v>
      </c>
      <c r="N17" s="153"/>
      <c r="O17" s="150"/>
      <c r="P17" s="150"/>
      <c r="Q17" s="150"/>
      <c r="R17" s="152">
        <f t="shared" si="1"/>
        <v>4.62</v>
      </c>
      <c r="S17" s="52">
        <f t="shared" si="2"/>
        <v>4.62</v>
      </c>
      <c r="T17" s="264"/>
      <c r="U17" s="61"/>
      <c r="V17" s="61"/>
      <c r="W17" s="61"/>
    </row>
    <row r="18" spans="1:23" ht="20.100000000000001" customHeight="1" x14ac:dyDescent="0.2">
      <c r="A18" s="263">
        <v>10</v>
      </c>
      <c r="B18" s="31">
        <v>11</v>
      </c>
      <c r="C18" s="120" t="s">
        <v>64</v>
      </c>
      <c r="D18" s="121" t="s">
        <v>175</v>
      </c>
      <c r="E18" s="32">
        <v>27004</v>
      </c>
      <c r="F18" s="33">
        <f t="shared" si="0"/>
        <v>16515</v>
      </c>
      <c r="G18" s="34" t="s">
        <v>65</v>
      </c>
      <c r="H18" s="35" t="s">
        <v>44</v>
      </c>
      <c r="I18" s="35" t="s">
        <v>45</v>
      </c>
      <c r="J18" s="36">
        <v>1.1000000000000001</v>
      </c>
      <c r="K18" s="150">
        <v>4.0199999999999996</v>
      </c>
      <c r="L18" s="150">
        <v>4.09</v>
      </c>
      <c r="M18" s="150">
        <v>4.04</v>
      </c>
      <c r="N18" s="153"/>
      <c r="O18" s="150"/>
      <c r="P18" s="150"/>
      <c r="Q18" s="150"/>
      <c r="R18" s="152">
        <f t="shared" si="1"/>
        <v>4.09</v>
      </c>
      <c r="S18" s="52">
        <f t="shared" si="2"/>
        <v>4.4990000000000006</v>
      </c>
      <c r="T18" s="264"/>
      <c r="U18" s="61"/>
      <c r="V18" s="61"/>
      <c r="W18" s="61"/>
    </row>
    <row r="19" spans="1:23" ht="20.100000000000001" customHeight="1" x14ac:dyDescent="0.2">
      <c r="A19" s="263"/>
      <c r="B19" s="31">
        <v>42</v>
      </c>
      <c r="C19" s="120" t="s">
        <v>198</v>
      </c>
      <c r="D19" s="121" t="s">
        <v>199</v>
      </c>
      <c r="E19" s="32">
        <v>26668</v>
      </c>
      <c r="F19" s="33">
        <f t="shared" ref="F19" si="3">IF(COUNT(E19)=0,"---",43519-E19)</f>
        <v>16851</v>
      </c>
      <c r="G19" s="34" t="s">
        <v>25</v>
      </c>
      <c r="H19" s="35" t="s">
        <v>52</v>
      </c>
      <c r="I19" s="35" t="s">
        <v>53</v>
      </c>
      <c r="J19" s="36">
        <v>1</v>
      </c>
      <c r="K19" s="150">
        <v>0</v>
      </c>
      <c r="L19" s="150"/>
      <c r="M19" s="150"/>
      <c r="N19" s="153"/>
      <c r="O19" s="150"/>
      <c r="P19" s="150"/>
      <c r="Q19" s="150"/>
      <c r="R19" s="152" t="s">
        <v>216</v>
      </c>
      <c r="S19" s="52"/>
      <c r="T19" s="264" t="s">
        <v>90</v>
      </c>
      <c r="U19" s="61"/>
      <c r="V19" s="61"/>
      <c r="W19" s="61"/>
    </row>
  </sheetData>
  <sortState ref="A9:W18">
    <sortCondition descending="1" ref="S9:S18"/>
  </sortState>
  <mergeCells count="14">
    <mergeCell ref="S7:S8"/>
    <mergeCell ref="T7:T8"/>
    <mergeCell ref="G7:G8"/>
    <mergeCell ref="H7:H8"/>
    <mergeCell ref="I7:I8"/>
    <mergeCell ref="J7:J8"/>
    <mergeCell ref="K7:Q7"/>
    <mergeCell ref="R7:R8"/>
    <mergeCell ref="F7:F8"/>
    <mergeCell ref="A7:A8"/>
    <mergeCell ref="B7:B8"/>
    <mergeCell ref="C7:C8"/>
    <mergeCell ref="D7:D8"/>
    <mergeCell ref="E7:E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19"/>
  <sheetViews>
    <sheetView showZeros="0" zoomScaleNormal="100" workbookViewId="0">
      <selection activeCell="A10" sqref="A10:XFD10"/>
    </sheetView>
  </sheetViews>
  <sheetFormatPr defaultColWidth="8.85546875" defaultRowHeight="12.75" x14ac:dyDescent="0.2"/>
  <cols>
    <col min="1" max="1" width="5.28515625" style="54" customWidth="1"/>
    <col min="2" max="2" width="4.5703125" style="54" customWidth="1"/>
    <col min="3" max="3" width="10.5703125" style="54" customWidth="1"/>
    <col min="4" max="4" width="11.7109375" style="54" customWidth="1"/>
    <col min="5" max="5" width="9" style="54" customWidth="1"/>
    <col min="6" max="6" width="5" style="54" customWidth="1"/>
    <col min="7" max="7" width="4" style="54" customWidth="1"/>
    <col min="8" max="9" width="7.7109375" style="54" customWidth="1"/>
    <col min="10" max="10" width="4.42578125" style="54" customWidth="1"/>
    <col min="11" max="17" width="4.7109375" style="54" customWidth="1"/>
    <col min="18" max="18" width="5.5703125" style="54" bestFit="1" customWidth="1"/>
    <col min="19" max="19" width="11.28515625" style="54" bestFit="1" customWidth="1"/>
    <col min="20" max="20" width="13.28515625" style="54" bestFit="1" customWidth="1"/>
    <col min="21" max="23" width="9.5703125" style="54" customWidth="1"/>
    <col min="24" max="16384" width="8.85546875" style="54"/>
  </cols>
  <sheetData>
    <row r="1" spans="1:23" ht="20.25" customHeight="1" x14ac:dyDescent="0.3">
      <c r="A1" s="116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23" ht="12.75" customHeight="1" x14ac:dyDescent="0.2">
      <c r="C2" s="4" t="s">
        <v>170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3" ht="12.75" customHeight="1" x14ac:dyDescent="0.2"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3" ht="20.100000000000001" customHeight="1" x14ac:dyDescent="0.2">
      <c r="A4" s="61"/>
      <c r="B4" s="61"/>
      <c r="C4" s="118" t="s">
        <v>129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2.1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20.100000000000001" customHeight="1" x14ac:dyDescent="0.2">
      <c r="A6" s="119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5"/>
      <c r="S6" s="65"/>
      <c r="T6" s="61"/>
      <c r="U6" s="61"/>
      <c r="V6" s="61"/>
      <c r="W6" s="61"/>
    </row>
    <row r="7" spans="1:23" ht="20.100000000000001" customHeight="1" x14ac:dyDescent="0.2">
      <c r="A7" s="394" t="s">
        <v>4</v>
      </c>
      <c r="B7" s="396" t="s">
        <v>5</v>
      </c>
      <c r="C7" s="398" t="s">
        <v>6</v>
      </c>
      <c r="D7" s="400" t="s">
        <v>7</v>
      </c>
      <c r="E7" s="402" t="s">
        <v>8</v>
      </c>
      <c r="F7" s="392" t="s">
        <v>9</v>
      </c>
      <c r="G7" s="392" t="s">
        <v>10</v>
      </c>
      <c r="H7" s="392" t="s">
        <v>11</v>
      </c>
      <c r="I7" s="337" t="s">
        <v>12</v>
      </c>
      <c r="J7" s="392" t="s">
        <v>13</v>
      </c>
      <c r="K7" s="409" t="s">
        <v>122</v>
      </c>
      <c r="L7" s="409"/>
      <c r="M7" s="409"/>
      <c r="N7" s="409"/>
      <c r="O7" s="409"/>
      <c r="P7" s="409"/>
      <c r="Q7" s="409"/>
      <c r="R7" s="410" t="s">
        <v>15</v>
      </c>
      <c r="S7" s="409" t="s">
        <v>16</v>
      </c>
      <c r="T7" s="404" t="s">
        <v>18</v>
      </c>
      <c r="U7" s="61"/>
      <c r="V7" s="61"/>
      <c r="W7" s="61"/>
    </row>
    <row r="8" spans="1:23" ht="15" customHeight="1" x14ac:dyDescent="0.2">
      <c r="A8" s="395"/>
      <c r="B8" s="397"/>
      <c r="C8" s="399"/>
      <c r="D8" s="401"/>
      <c r="E8" s="403"/>
      <c r="F8" s="393"/>
      <c r="G8" s="393"/>
      <c r="H8" s="393"/>
      <c r="I8" s="338"/>
      <c r="J8" s="393"/>
      <c r="K8" s="262">
        <v>1</v>
      </c>
      <c r="L8" s="262">
        <v>2</v>
      </c>
      <c r="M8" s="262">
        <v>3</v>
      </c>
      <c r="N8" s="262" t="s">
        <v>123</v>
      </c>
      <c r="O8" s="262">
        <v>4</v>
      </c>
      <c r="P8" s="262">
        <v>5</v>
      </c>
      <c r="Q8" s="262">
        <v>6</v>
      </c>
      <c r="R8" s="410"/>
      <c r="S8" s="409"/>
      <c r="T8" s="405"/>
      <c r="U8" s="61"/>
      <c r="V8" s="61"/>
      <c r="W8" s="61"/>
    </row>
    <row r="9" spans="1:23" ht="20.100000000000001" customHeight="1" x14ac:dyDescent="0.2">
      <c r="A9" s="265">
        <v>1</v>
      </c>
      <c r="B9" s="31">
        <v>13</v>
      </c>
      <c r="C9" s="120" t="s">
        <v>190</v>
      </c>
      <c r="D9" s="121" t="s">
        <v>191</v>
      </c>
      <c r="E9" s="32">
        <v>33977</v>
      </c>
      <c r="F9" s="33">
        <f t="shared" ref="F9:F17" si="0">IF(COUNT(E9)=0,"---",43519-E9)</f>
        <v>9542</v>
      </c>
      <c r="G9" s="34" t="s">
        <v>43</v>
      </c>
      <c r="H9" s="35" t="s">
        <v>44</v>
      </c>
      <c r="I9" s="35" t="s">
        <v>45</v>
      </c>
      <c r="J9" s="266">
        <v>1</v>
      </c>
      <c r="K9" s="150">
        <v>8.49</v>
      </c>
      <c r="L9" s="150">
        <v>8.2799999999999994</v>
      </c>
      <c r="M9" s="150">
        <v>8.4600000000000009</v>
      </c>
      <c r="N9" s="153">
        <v>7</v>
      </c>
      <c r="O9" s="150">
        <v>8.84</v>
      </c>
      <c r="P9" s="150">
        <v>9.0399999999999991</v>
      </c>
      <c r="Q9" s="150">
        <v>8.44</v>
      </c>
      <c r="R9" s="152">
        <f t="shared" ref="R9:R17" si="1">MAX(K9:M9,O9:Q9)</f>
        <v>9.0399999999999991</v>
      </c>
      <c r="S9" s="52">
        <f t="shared" ref="S9:S17" si="2">R9*J9</f>
        <v>9.0399999999999991</v>
      </c>
      <c r="T9" s="264"/>
      <c r="U9" s="61"/>
      <c r="V9" s="61"/>
      <c r="W9" s="61"/>
    </row>
    <row r="10" spans="1:23" ht="20.100000000000001" customHeight="1" x14ac:dyDescent="0.2">
      <c r="A10" s="265">
        <v>2</v>
      </c>
      <c r="B10" s="31">
        <v>40</v>
      </c>
      <c r="C10" s="120" t="s">
        <v>130</v>
      </c>
      <c r="D10" s="121" t="s">
        <v>131</v>
      </c>
      <c r="E10" s="32">
        <v>35910</v>
      </c>
      <c r="F10" s="33">
        <f t="shared" si="0"/>
        <v>7609</v>
      </c>
      <c r="G10" s="34" t="s">
        <v>25</v>
      </c>
      <c r="H10" s="35" t="s">
        <v>52</v>
      </c>
      <c r="I10" s="35" t="s">
        <v>53</v>
      </c>
      <c r="J10" s="266">
        <v>1</v>
      </c>
      <c r="K10" s="150">
        <v>8.39</v>
      </c>
      <c r="L10" s="150">
        <v>8.52</v>
      </c>
      <c r="M10" s="150">
        <v>8.3699999999999992</v>
      </c>
      <c r="N10" s="153">
        <v>8</v>
      </c>
      <c r="O10" s="150">
        <v>8.4499999999999993</v>
      </c>
      <c r="P10" s="150">
        <v>8.73</v>
      </c>
      <c r="Q10" s="150">
        <v>8.61</v>
      </c>
      <c r="R10" s="152">
        <f t="shared" si="1"/>
        <v>8.73</v>
      </c>
      <c r="S10" s="52">
        <f t="shared" si="2"/>
        <v>8.73</v>
      </c>
      <c r="T10" s="264" t="s">
        <v>85</v>
      </c>
      <c r="U10" s="61"/>
      <c r="V10" s="61"/>
      <c r="W10" s="61"/>
    </row>
    <row r="11" spans="1:23" ht="20.100000000000001" customHeight="1" x14ac:dyDescent="0.2">
      <c r="A11" s="265">
        <v>3</v>
      </c>
      <c r="B11" s="31">
        <v>26</v>
      </c>
      <c r="C11" s="120" t="s">
        <v>132</v>
      </c>
      <c r="D11" s="121" t="s">
        <v>133</v>
      </c>
      <c r="E11" s="32">
        <v>30108</v>
      </c>
      <c r="F11" s="33">
        <f t="shared" si="0"/>
        <v>13411</v>
      </c>
      <c r="G11" s="34" t="s">
        <v>43</v>
      </c>
      <c r="H11" s="35" t="s">
        <v>48</v>
      </c>
      <c r="I11" s="35" t="s">
        <v>45</v>
      </c>
      <c r="J11" s="266">
        <v>1</v>
      </c>
      <c r="K11" s="150">
        <v>8.19</v>
      </c>
      <c r="L11" s="150">
        <v>8.06</v>
      </c>
      <c r="M11" s="150">
        <v>8.17</v>
      </c>
      <c r="N11" s="153">
        <v>6</v>
      </c>
      <c r="O11" s="150">
        <v>8.2899999999999991</v>
      </c>
      <c r="P11" s="150" t="s">
        <v>220</v>
      </c>
      <c r="Q11" s="150">
        <v>8.1300000000000008</v>
      </c>
      <c r="R11" s="152">
        <f t="shared" si="1"/>
        <v>8.2899999999999991</v>
      </c>
      <c r="S11" s="52">
        <f t="shared" si="2"/>
        <v>8.2899999999999991</v>
      </c>
      <c r="T11" s="264"/>
      <c r="U11" s="61"/>
      <c r="V11" s="61"/>
      <c r="W11" s="61"/>
    </row>
    <row r="12" spans="1:23" ht="20.100000000000001" customHeight="1" x14ac:dyDescent="0.2">
      <c r="A12" s="265">
        <v>4</v>
      </c>
      <c r="B12" s="31">
        <v>41</v>
      </c>
      <c r="C12" s="120" t="s">
        <v>88</v>
      </c>
      <c r="D12" s="121" t="s">
        <v>89</v>
      </c>
      <c r="E12" s="32">
        <v>22836</v>
      </c>
      <c r="F12" s="33">
        <f t="shared" si="0"/>
        <v>20683</v>
      </c>
      <c r="G12" s="34" t="s">
        <v>65</v>
      </c>
      <c r="H12" s="35" t="s">
        <v>52</v>
      </c>
      <c r="I12" s="35" t="s">
        <v>53</v>
      </c>
      <c r="J12" s="266">
        <v>1.1000000000000001</v>
      </c>
      <c r="K12" s="150">
        <v>6.41</v>
      </c>
      <c r="L12" s="150">
        <v>6.64</v>
      </c>
      <c r="M12" s="150">
        <v>6.59</v>
      </c>
      <c r="N12" s="153">
        <v>5</v>
      </c>
      <c r="O12" s="150">
        <v>6.91</v>
      </c>
      <c r="P12" s="150">
        <v>7.08</v>
      </c>
      <c r="Q12" s="150">
        <v>7.35</v>
      </c>
      <c r="R12" s="152">
        <f t="shared" si="1"/>
        <v>7.35</v>
      </c>
      <c r="S12" s="52">
        <f t="shared" si="2"/>
        <v>8.0850000000000009</v>
      </c>
      <c r="T12" s="264" t="s">
        <v>90</v>
      </c>
      <c r="U12" s="61"/>
      <c r="V12" s="61"/>
      <c r="W12" s="61"/>
    </row>
    <row r="13" spans="1:23" ht="20.100000000000001" customHeight="1" x14ac:dyDescent="0.2">
      <c r="A13" s="265">
        <v>5</v>
      </c>
      <c r="B13" s="31">
        <v>43</v>
      </c>
      <c r="C13" s="120" t="s">
        <v>181</v>
      </c>
      <c r="D13" s="121" t="s">
        <v>182</v>
      </c>
      <c r="E13" s="32">
        <v>19298</v>
      </c>
      <c r="F13" s="33">
        <f t="shared" si="0"/>
        <v>24221</v>
      </c>
      <c r="G13" s="34" t="s">
        <v>25</v>
      </c>
      <c r="H13" s="35" t="s">
        <v>52</v>
      </c>
      <c r="I13" s="35" t="s">
        <v>53</v>
      </c>
      <c r="J13" s="266">
        <v>1</v>
      </c>
      <c r="K13" s="150">
        <v>6.61</v>
      </c>
      <c r="L13" s="150">
        <v>6.78</v>
      </c>
      <c r="M13" s="150">
        <v>6.88</v>
      </c>
      <c r="N13" s="153">
        <v>3</v>
      </c>
      <c r="O13" s="150">
        <v>7.48</v>
      </c>
      <c r="P13" s="150">
        <v>7.28</v>
      </c>
      <c r="Q13" s="150">
        <v>7.08</v>
      </c>
      <c r="R13" s="152">
        <f t="shared" si="1"/>
        <v>7.48</v>
      </c>
      <c r="S13" s="52">
        <f t="shared" si="2"/>
        <v>7.48</v>
      </c>
      <c r="T13" s="264" t="s">
        <v>90</v>
      </c>
      <c r="U13" s="61"/>
      <c r="V13" s="61"/>
      <c r="W13" s="61"/>
    </row>
    <row r="14" spans="1:23" ht="20.100000000000001" customHeight="1" x14ac:dyDescent="0.2">
      <c r="A14" s="265">
        <v>6</v>
      </c>
      <c r="B14" s="31">
        <v>9</v>
      </c>
      <c r="C14" s="120" t="s">
        <v>111</v>
      </c>
      <c r="D14" s="121" t="s">
        <v>202</v>
      </c>
      <c r="E14" s="32">
        <v>32235</v>
      </c>
      <c r="F14" s="33">
        <f t="shared" si="0"/>
        <v>11284</v>
      </c>
      <c r="G14" s="34" t="s">
        <v>43</v>
      </c>
      <c r="H14" s="35" t="s">
        <v>44</v>
      </c>
      <c r="I14" s="35" t="s">
        <v>45</v>
      </c>
      <c r="J14" s="266">
        <v>1</v>
      </c>
      <c r="K14" s="150">
        <v>6.39</v>
      </c>
      <c r="L14" s="150">
        <v>6.84</v>
      </c>
      <c r="M14" s="150">
        <v>6.7</v>
      </c>
      <c r="N14" s="153">
        <v>2</v>
      </c>
      <c r="O14" s="150">
        <v>7.44</v>
      </c>
      <c r="P14" s="150">
        <v>7.19</v>
      </c>
      <c r="Q14" s="150">
        <v>7.02</v>
      </c>
      <c r="R14" s="152">
        <f t="shared" si="1"/>
        <v>7.44</v>
      </c>
      <c r="S14" s="52">
        <f t="shared" si="2"/>
        <v>7.44</v>
      </c>
      <c r="T14" s="264"/>
      <c r="U14" s="61"/>
      <c r="V14" s="61"/>
      <c r="W14" s="61"/>
    </row>
    <row r="15" spans="1:23" ht="20.100000000000001" customHeight="1" x14ac:dyDescent="0.2">
      <c r="A15" s="265">
        <v>7</v>
      </c>
      <c r="B15" s="31">
        <v>47</v>
      </c>
      <c r="C15" s="120" t="s">
        <v>83</v>
      </c>
      <c r="D15" s="121" t="s">
        <v>84</v>
      </c>
      <c r="E15" s="32">
        <v>35930</v>
      </c>
      <c r="F15" s="33">
        <f t="shared" si="0"/>
        <v>7589</v>
      </c>
      <c r="G15" s="34" t="s">
        <v>25</v>
      </c>
      <c r="H15" s="35" t="s">
        <v>52</v>
      </c>
      <c r="I15" s="35" t="s">
        <v>53</v>
      </c>
      <c r="J15" s="266">
        <v>1</v>
      </c>
      <c r="K15" s="150">
        <v>6.82</v>
      </c>
      <c r="L15" s="150">
        <v>7.02</v>
      </c>
      <c r="M15" s="150">
        <v>6.78</v>
      </c>
      <c r="N15" s="153">
        <v>4</v>
      </c>
      <c r="O15" s="150">
        <v>6.51</v>
      </c>
      <c r="P15" s="150">
        <v>6.17</v>
      </c>
      <c r="Q15" s="150">
        <v>6.75</v>
      </c>
      <c r="R15" s="152">
        <f t="shared" si="1"/>
        <v>7.02</v>
      </c>
      <c r="S15" s="52">
        <f t="shared" si="2"/>
        <v>7.02</v>
      </c>
      <c r="T15" s="264" t="s">
        <v>85</v>
      </c>
      <c r="U15" s="61"/>
      <c r="V15" s="61"/>
      <c r="W15" s="61"/>
    </row>
    <row r="16" spans="1:23" ht="20.100000000000001" customHeight="1" x14ac:dyDescent="0.2">
      <c r="A16" s="265">
        <v>8</v>
      </c>
      <c r="B16" s="31">
        <v>5</v>
      </c>
      <c r="C16" s="120" t="s">
        <v>102</v>
      </c>
      <c r="D16" s="121" t="s">
        <v>103</v>
      </c>
      <c r="E16" s="32">
        <v>24809</v>
      </c>
      <c r="F16" s="33">
        <f t="shared" si="0"/>
        <v>18710</v>
      </c>
      <c r="G16" s="34" t="s">
        <v>43</v>
      </c>
      <c r="H16" s="35" t="s">
        <v>44</v>
      </c>
      <c r="I16" s="35" t="s">
        <v>45</v>
      </c>
      <c r="J16" s="266">
        <v>1</v>
      </c>
      <c r="K16" s="150">
        <v>5.67</v>
      </c>
      <c r="L16" s="150">
        <v>5.44</v>
      </c>
      <c r="M16" s="150">
        <v>5.94</v>
      </c>
      <c r="N16" s="153">
        <v>1</v>
      </c>
      <c r="O16" s="150">
        <v>5.8</v>
      </c>
      <c r="P16" s="150">
        <v>6</v>
      </c>
      <c r="Q16" s="150">
        <v>5.77</v>
      </c>
      <c r="R16" s="152">
        <f t="shared" si="1"/>
        <v>6</v>
      </c>
      <c r="S16" s="52">
        <f t="shared" si="2"/>
        <v>6</v>
      </c>
      <c r="T16" s="264"/>
      <c r="U16" s="61"/>
      <c r="V16" s="61"/>
      <c r="W16" s="61"/>
    </row>
    <row r="17" spans="1:23" ht="20.100000000000001" customHeight="1" x14ac:dyDescent="0.2">
      <c r="A17" s="265">
        <v>9</v>
      </c>
      <c r="B17" s="31">
        <v>61</v>
      </c>
      <c r="C17" s="120" t="s">
        <v>184</v>
      </c>
      <c r="D17" s="121" t="s">
        <v>185</v>
      </c>
      <c r="E17" s="32">
        <v>32336</v>
      </c>
      <c r="F17" s="33">
        <f t="shared" si="0"/>
        <v>11183</v>
      </c>
      <c r="G17" s="34" t="s">
        <v>25</v>
      </c>
      <c r="H17" s="35" t="s">
        <v>180</v>
      </c>
      <c r="I17" s="35" t="s">
        <v>31</v>
      </c>
      <c r="J17" s="266">
        <v>1</v>
      </c>
      <c r="K17" s="150">
        <v>4.62</v>
      </c>
      <c r="L17" s="150">
        <v>5.35</v>
      </c>
      <c r="M17" s="150">
        <v>5.35</v>
      </c>
      <c r="N17" s="153"/>
      <c r="O17" s="150"/>
      <c r="P17" s="150"/>
      <c r="Q17" s="150"/>
      <c r="R17" s="152">
        <f t="shared" si="1"/>
        <v>5.35</v>
      </c>
      <c r="S17" s="52">
        <f t="shared" si="2"/>
        <v>5.35</v>
      </c>
      <c r="T17" s="264" t="s">
        <v>27</v>
      </c>
      <c r="U17" s="61"/>
      <c r="V17" s="61"/>
      <c r="W17" s="61"/>
    </row>
    <row r="18" spans="1:23" ht="20.100000000000001" customHeight="1" x14ac:dyDescent="0.2">
      <c r="A18" s="265"/>
      <c r="B18" s="31">
        <v>65</v>
      </c>
      <c r="C18" s="120" t="s">
        <v>118</v>
      </c>
      <c r="D18" s="121" t="s">
        <v>183</v>
      </c>
      <c r="E18" s="32">
        <v>21607</v>
      </c>
      <c r="F18" s="33">
        <f t="shared" ref="F18:F19" si="3">IF(COUNT(E18)=0,"---",43519-E18)</f>
        <v>21912</v>
      </c>
      <c r="G18" s="34" t="s">
        <v>25</v>
      </c>
      <c r="H18" s="35" t="s">
        <v>52</v>
      </c>
      <c r="I18" s="35" t="s">
        <v>53</v>
      </c>
      <c r="J18" s="266">
        <v>1</v>
      </c>
      <c r="K18" s="150" t="s">
        <v>220</v>
      </c>
      <c r="L18" s="150" t="s">
        <v>220</v>
      </c>
      <c r="M18" s="150" t="s">
        <v>220</v>
      </c>
      <c r="N18" s="153"/>
      <c r="O18" s="150"/>
      <c r="P18" s="150"/>
      <c r="Q18" s="150"/>
      <c r="R18" s="152" t="s">
        <v>216</v>
      </c>
      <c r="S18" s="52"/>
      <c r="T18" s="264" t="s">
        <v>56</v>
      </c>
      <c r="U18" s="61"/>
      <c r="V18" s="61"/>
      <c r="W18" s="61"/>
    </row>
    <row r="19" spans="1:23" ht="20.100000000000001" customHeight="1" x14ac:dyDescent="0.2">
      <c r="A19" s="265"/>
      <c r="B19" s="31">
        <v>62</v>
      </c>
      <c r="C19" s="120" t="s">
        <v>203</v>
      </c>
      <c r="D19" s="121" t="s">
        <v>204</v>
      </c>
      <c r="E19" s="32">
        <v>34272</v>
      </c>
      <c r="F19" s="33">
        <f t="shared" si="3"/>
        <v>9247</v>
      </c>
      <c r="G19" s="34" t="s">
        <v>25</v>
      </c>
      <c r="H19" s="35" t="s">
        <v>180</v>
      </c>
      <c r="I19" s="35" t="s">
        <v>31</v>
      </c>
      <c r="J19" s="266">
        <v>1</v>
      </c>
      <c r="K19" s="150" t="s">
        <v>220</v>
      </c>
      <c r="L19" s="150" t="s">
        <v>220</v>
      </c>
      <c r="M19" s="150" t="s">
        <v>220</v>
      </c>
      <c r="N19" s="153"/>
      <c r="O19" s="150"/>
      <c r="P19" s="150"/>
      <c r="Q19" s="150"/>
      <c r="R19" s="152" t="s">
        <v>216</v>
      </c>
      <c r="S19" s="52"/>
      <c r="T19" s="264" t="s">
        <v>27</v>
      </c>
      <c r="U19" s="61"/>
      <c r="V19" s="61"/>
      <c r="W19" s="61"/>
    </row>
  </sheetData>
  <mergeCells count="14">
    <mergeCell ref="S7:S8"/>
    <mergeCell ref="T7:T8"/>
    <mergeCell ref="G7:G8"/>
    <mergeCell ref="H7:H8"/>
    <mergeCell ref="I7:I8"/>
    <mergeCell ref="J7:J8"/>
    <mergeCell ref="K7:Q7"/>
    <mergeCell ref="R7:R8"/>
    <mergeCell ref="F7:F8"/>
    <mergeCell ref="A7:A8"/>
    <mergeCell ref="B7:B8"/>
    <mergeCell ref="C7:C8"/>
    <mergeCell ref="D7:D8"/>
    <mergeCell ref="E7:E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Z26"/>
  <sheetViews>
    <sheetView showZeros="0" zoomScaleNormal="100" workbookViewId="0">
      <selection activeCell="F14" sqref="F14"/>
    </sheetView>
  </sheetViews>
  <sheetFormatPr defaultColWidth="9.140625" defaultRowHeight="12.75" x14ac:dyDescent="0.2"/>
  <cols>
    <col min="1" max="1" width="3" style="2" customWidth="1"/>
    <col min="2" max="4" width="3.140625" style="2" customWidth="1"/>
    <col min="5" max="5" width="4.28515625" style="2" customWidth="1"/>
    <col min="6" max="6" width="10.5703125" style="2" bestFit="1" customWidth="1"/>
    <col min="7" max="7" width="14.28515625" style="2" customWidth="1"/>
    <col min="8" max="8" width="9" style="2" customWidth="1"/>
    <col min="9" max="9" width="5" style="2" bestFit="1" customWidth="1"/>
    <col min="10" max="10" width="4.28515625" style="2" customWidth="1"/>
    <col min="11" max="11" width="9" style="2" customWidth="1"/>
    <col min="12" max="12" width="7.42578125" style="2" bestFit="1" customWidth="1"/>
    <col min="13" max="13" width="4.7109375" style="2" customWidth="1"/>
    <col min="14" max="14" width="5.140625" style="2" customWidth="1"/>
    <col min="15" max="15" width="6.85546875" style="2" customWidth="1"/>
    <col min="16" max="16" width="6.5703125" style="2" customWidth="1"/>
    <col min="17" max="17" width="5.5703125" style="2" customWidth="1"/>
    <col min="18" max="18" width="6.85546875" style="2" customWidth="1"/>
    <col min="19" max="19" width="6.5703125" style="2" customWidth="1"/>
    <col min="20" max="20" width="5.5703125" style="2" customWidth="1"/>
    <col min="21" max="21" width="14.5703125" style="2" customWidth="1"/>
    <col min="22" max="22" width="3.7109375" style="2" hidden="1" customWidth="1"/>
    <col min="23" max="23" width="2" style="2" customWidth="1"/>
    <col min="24" max="26" width="9.5703125" style="2" customWidth="1"/>
    <col min="27" max="16384" width="9.140625" style="2"/>
  </cols>
  <sheetData>
    <row r="1" spans="1:26" ht="20.25" customHeight="1" x14ac:dyDescent="0.3">
      <c r="A1" s="1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6" ht="12.75" customHeight="1" x14ac:dyDescent="0.2">
      <c r="F2" s="4" t="s">
        <v>170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6" ht="12.75" customHeight="1" x14ac:dyDescent="0.2"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6" ht="20.100000000000001" customHeight="1" x14ac:dyDescent="0.2">
      <c r="A4" s="7"/>
      <c r="B4" s="7"/>
      <c r="C4" s="7"/>
      <c r="D4" s="7"/>
      <c r="E4" s="7"/>
      <c r="F4" s="8" t="s">
        <v>1</v>
      </c>
      <c r="G4" s="7"/>
      <c r="H4" s="7"/>
      <c r="I4" s="7"/>
      <c r="J4" s="7"/>
      <c r="K4" s="7"/>
      <c r="L4" s="7"/>
      <c r="M4" s="7"/>
      <c r="N4" s="7"/>
      <c r="O4" s="9"/>
      <c r="P4" s="9"/>
      <c r="Q4" s="9"/>
      <c r="R4" s="9"/>
      <c r="S4" s="9"/>
      <c r="T4" s="9"/>
      <c r="U4" s="7"/>
      <c r="V4" s="7"/>
      <c r="W4" s="7"/>
      <c r="X4" s="7"/>
      <c r="Y4" s="7"/>
      <c r="Z4" s="7"/>
    </row>
    <row r="5" spans="1:26" ht="2.1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9"/>
      <c r="P5" s="9"/>
      <c r="Q5" s="9"/>
      <c r="R5" s="9"/>
      <c r="S5" s="9"/>
      <c r="T5" s="9"/>
      <c r="U5" s="7"/>
      <c r="V5" s="7"/>
      <c r="W5" s="7"/>
      <c r="X5" s="7"/>
      <c r="Y5" s="7"/>
      <c r="Z5" s="7"/>
    </row>
    <row r="6" spans="1:26" ht="20.100000000000001" customHeight="1" x14ac:dyDescent="0.2">
      <c r="A6" s="10"/>
      <c r="B6" s="10"/>
      <c r="C6" s="10"/>
      <c r="D6" s="10"/>
      <c r="E6" s="7"/>
      <c r="F6" s="296" t="s">
        <v>218</v>
      </c>
      <c r="G6" s="297"/>
      <c r="H6" s="7"/>
      <c r="I6" s="7"/>
      <c r="J6" s="7"/>
      <c r="K6" s="7"/>
      <c r="L6" s="7"/>
      <c r="M6" s="7"/>
      <c r="N6" s="7"/>
      <c r="O6" s="11" t="s">
        <v>3</v>
      </c>
      <c r="P6" s="260"/>
      <c r="Q6" s="261"/>
      <c r="R6" s="259" t="s">
        <v>2</v>
      </c>
      <c r="S6" s="260"/>
      <c r="T6" s="261"/>
      <c r="U6" s="12"/>
      <c r="V6" s="7"/>
      <c r="W6" s="7"/>
      <c r="X6" s="7"/>
      <c r="Y6" s="7"/>
      <c r="Z6" s="7"/>
    </row>
    <row r="7" spans="1:26" ht="20.100000000000001" customHeight="1" x14ac:dyDescent="0.2">
      <c r="A7" s="298" t="s">
        <v>4</v>
      </c>
      <c r="B7" s="299"/>
      <c r="C7" s="299"/>
      <c r="D7" s="300"/>
      <c r="E7" s="301" t="s">
        <v>5</v>
      </c>
      <c r="F7" s="303" t="s">
        <v>6</v>
      </c>
      <c r="G7" s="305" t="s">
        <v>7</v>
      </c>
      <c r="H7" s="294" t="s">
        <v>8</v>
      </c>
      <c r="I7" s="301" t="s">
        <v>9</v>
      </c>
      <c r="J7" s="301" t="s">
        <v>10</v>
      </c>
      <c r="K7" s="301" t="s">
        <v>11</v>
      </c>
      <c r="L7" s="301" t="s">
        <v>12</v>
      </c>
      <c r="M7" s="301" t="s">
        <v>13</v>
      </c>
      <c r="N7" s="294" t="s">
        <v>14</v>
      </c>
      <c r="O7" s="292" t="s">
        <v>15</v>
      </c>
      <c r="P7" s="290" t="s">
        <v>16</v>
      </c>
      <c r="Q7" s="290" t="s">
        <v>17</v>
      </c>
      <c r="R7" s="292" t="s">
        <v>15</v>
      </c>
      <c r="S7" s="290" t="s">
        <v>16</v>
      </c>
      <c r="T7" s="290" t="s">
        <v>17</v>
      </c>
      <c r="U7" s="290" t="s">
        <v>18</v>
      </c>
      <c r="V7" s="7"/>
      <c r="W7" s="7"/>
      <c r="X7" s="7"/>
      <c r="Y7" s="7"/>
      <c r="Z7" s="7"/>
    </row>
    <row r="8" spans="1:26" ht="15" customHeight="1" x14ac:dyDescent="0.2">
      <c r="A8" s="13" t="s">
        <v>19</v>
      </c>
      <c r="B8" s="14" t="s">
        <v>20</v>
      </c>
      <c r="C8" s="15" t="s">
        <v>21</v>
      </c>
      <c r="D8" s="16" t="s">
        <v>22</v>
      </c>
      <c r="E8" s="302"/>
      <c r="F8" s="304"/>
      <c r="G8" s="306"/>
      <c r="H8" s="295"/>
      <c r="I8" s="302"/>
      <c r="J8" s="302"/>
      <c r="K8" s="302"/>
      <c r="L8" s="302"/>
      <c r="M8" s="302"/>
      <c r="N8" s="295"/>
      <c r="O8" s="293"/>
      <c r="P8" s="291"/>
      <c r="Q8" s="291"/>
      <c r="R8" s="293"/>
      <c r="S8" s="291"/>
      <c r="T8" s="291"/>
      <c r="U8" s="291"/>
      <c r="V8" s="7"/>
      <c r="W8" s="7"/>
      <c r="X8" s="7"/>
      <c r="Y8" s="7"/>
      <c r="Z8" s="7"/>
    </row>
    <row r="9" spans="1:26" ht="18" customHeight="1" x14ac:dyDescent="0.2">
      <c r="A9" s="17">
        <v>1</v>
      </c>
      <c r="B9" s="13"/>
      <c r="C9" s="13"/>
      <c r="D9" s="253"/>
      <c r="E9" s="30">
        <v>37</v>
      </c>
      <c r="F9" s="18" t="s">
        <v>23</v>
      </c>
      <c r="G9" s="19" t="s">
        <v>24</v>
      </c>
      <c r="H9" s="20">
        <v>33373</v>
      </c>
      <c r="I9" s="21">
        <f t="shared" ref="I9:I26" si="0">IF(COUNT(H9)=0,"---",43519-H9)</f>
        <v>10146</v>
      </c>
      <c r="J9" s="22" t="s">
        <v>25</v>
      </c>
      <c r="K9" s="23" t="s">
        <v>26</v>
      </c>
      <c r="L9" s="23" t="s">
        <v>31</v>
      </c>
      <c r="M9" s="24">
        <v>1</v>
      </c>
      <c r="N9" s="25"/>
      <c r="O9" s="26">
        <v>9.07</v>
      </c>
      <c r="P9" s="27">
        <f t="shared" ref="P9:P25" si="1">O9*M9</f>
        <v>9.07</v>
      </c>
      <c r="Q9" s="27">
        <f t="shared" ref="Q9:Q25" si="2">P9*N9</f>
        <v>0</v>
      </c>
      <c r="R9" s="26">
        <v>9.0500000000000007</v>
      </c>
      <c r="S9" s="27">
        <f t="shared" ref="S9:T13" si="3">R9*M9</f>
        <v>9.0500000000000007</v>
      </c>
      <c r="T9" s="27">
        <f t="shared" si="3"/>
        <v>0</v>
      </c>
      <c r="U9" s="28" t="s">
        <v>176</v>
      </c>
      <c r="V9" s="2">
        <v>1</v>
      </c>
    </row>
    <row r="10" spans="1:26" ht="18" customHeight="1" x14ac:dyDescent="0.2">
      <c r="A10" s="17">
        <v>2</v>
      </c>
      <c r="B10" s="14">
        <v>1</v>
      </c>
      <c r="C10" s="287"/>
      <c r="D10" s="253"/>
      <c r="E10" s="30">
        <v>56</v>
      </c>
      <c r="F10" s="18" t="s">
        <v>28</v>
      </c>
      <c r="G10" s="19" t="s">
        <v>29</v>
      </c>
      <c r="H10" s="20">
        <v>37217</v>
      </c>
      <c r="I10" s="21">
        <f t="shared" si="0"/>
        <v>6302</v>
      </c>
      <c r="J10" s="22" t="s">
        <v>25</v>
      </c>
      <c r="K10" s="23" t="s">
        <v>30</v>
      </c>
      <c r="L10" s="23" t="s">
        <v>31</v>
      </c>
      <c r="M10" s="24">
        <v>1</v>
      </c>
      <c r="N10" s="25"/>
      <c r="O10" s="26">
        <v>9.41</v>
      </c>
      <c r="P10" s="27">
        <f t="shared" si="1"/>
        <v>9.41</v>
      </c>
      <c r="Q10" s="27">
        <f t="shared" si="2"/>
        <v>0</v>
      </c>
      <c r="R10" s="26">
        <v>9.36</v>
      </c>
      <c r="S10" s="27">
        <f t="shared" si="3"/>
        <v>9.36</v>
      </c>
      <c r="T10" s="27">
        <f t="shared" si="3"/>
        <v>0</v>
      </c>
      <c r="U10" s="28" t="s">
        <v>32</v>
      </c>
      <c r="V10" s="2">
        <v>2</v>
      </c>
    </row>
    <row r="11" spans="1:26" ht="18" customHeight="1" x14ac:dyDescent="0.2">
      <c r="A11" s="17">
        <v>3</v>
      </c>
      <c r="B11" s="13"/>
      <c r="C11" s="13"/>
      <c r="D11" s="16">
        <v>6</v>
      </c>
      <c r="E11" s="30">
        <v>18</v>
      </c>
      <c r="F11" s="18" t="s">
        <v>33</v>
      </c>
      <c r="G11" s="19" t="s">
        <v>34</v>
      </c>
      <c r="H11" s="20">
        <v>30163</v>
      </c>
      <c r="I11" s="21">
        <f t="shared" si="0"/>
        <v>13356</v>
      </c>
      <c r="J11" s="22" t="s">
        <v>35</v>
      </c>
      <c r="K11" s="23" t="s">
        <v>36</v>
      </c>
      <c r="L11" s="23" t="s">
        <v>37</v>
      </c>
      <c r="M11" s="24">
        <v>1</v>
      </c>
      <c r="N11" s="25">
        <v>1</v>
      </c>
      <c r="O11" s="26">
        <v>10.17</v>
      </c>
      <c r="P11" s="27">
        <f t="shared" si="1"/>
        <v>10.17</v>
      </c>
      <c r="Q11" s="27">
        <f t="shared" si="2"/>
        <v>10.17</v>
      </c>
      <c r="R11" s="26">
        <v>10.32</v>
      </c>
      <c r="S11" s="27">
        <f t="shared" si="3"/>
        <v>10.32</v>
      </c>
      <c r="T11" s="27">
        <f t="shared" si="3"/>
        <v>10.32</v>
      </c>
      <c r="U11" s="28" t="s">
        <v>38</v>
      </c>
      <c r="V11" s="2">
        <v>3</v>
      </c>
    </row>
    <row r="12" spans="1:26" ht="18" customHeight="1" x14ac:dyDescent="0.2">
      <c r="A12" s="17">
        <v>4</v>
      </c>
      <c r="B12" s="288"/>
      <c r="C12" s="15">
        <v>1</v>
      </c>
      <c r="D12" s="253"/>
      <c r="E12" s="30">
        <v>63</v>
      </c>
      <c r="F12" s="254" t="s">
        <v>49</v>
      </c>
      <c r="G12" s="255" t="s">
        <v>179</v>
      </c>
      <c r="H12" s="20">
        <v>39934</v>
      </c>
      <c r="I12" s="21">
        <f t="shared" si="0"/>
        <v>3585</v>
      </c>
      <c r="J12" s="22" t="s">
        <v>25</v>
      </c>
      <c r="K12" s="23" t="s">
        <v>180</v>
      </c>
      <c r="L12" s="23" t="s">
        <v>31</v>
      </c>
      <c r="M12" s="24">
        <v>1</v>
      </c>
      <c r="N12" s="25"/>
      <c r="O12" s="26">
        <v>10.71</v>
      </c>
      <c r="P12" s="27">
        <f t="shared" si="1"/>
        <v>10.71</v>
      </c>
      <c r="Q12" s="27">
        <f t="shared" si="2"/>
        <v>0</v>
      </c>
      <c r="R12" s="26">
        <v>10.98</v>
      </c>
      <c r="S12" s="27">
        <f t="shared" si="3"/>
        <v>10.98</v>
      </c>
      <c r="T12" s="27">
        <f t="shared" si="3"/>
        <v>0</v>
      </c>
      <c r="U12" s="28" t="s">
        <v>32</v>
      </c>
      <c r="V12" s="2">
        <v>3</v>
      </c>
    </row>
    <row r="13" spans="1:26" ht="18" customHeight="1" x14ac:dyDescent="0.2">
      <c r="A13" s="13" t="s">
        <v>219</v>
      </c>
      <c r="B13" s="289"/>
      <c r="C13" s="13"/>
      <c r="D13" s="16">
        <v>1</v>
      </c>
      <c r="E13" s="30">
        <v>48</v>
      </c>
      <c r="F13" s="18" t="s">
        <v>70</v>
      </c>
      <c r="G13" s="19" t="s">
        <v>71</v>
      </c>
      <c r="H13" s="20">
        <v>22772</v>
      </c>
      <c r="I13" s="21">
        <f t="shared" si="0"/>
        <v>20747</v>
      </c>
      <c r="J13" s="22" t="s">
        <v>65</v>
      </c>
      <c r="K13" s="23" t="s">
        <v>52</v>
      </c>
      <c r="L13" s="23" t="s">
        <v>53</v>
      </c>
      <c r="M13" s="24">
        <v>0.95</v>
      </c>
      <c r="N13" s="25">
        <v>0.81420000000000003</v>
      </c>
      <c r="O13" s="26">
        <v>10.130000000000001</v>
      </c>
      <c r="P13" s="27">
        <f t="shared" si="1"/>
        <v>9.6234999999999999</v>
      </c>
      <c r="Q13" s="27">
        <f t="shared" si="2"/>
        <v>7.8354537000000004</v>
      </c>
      <c r="R13" s="26" t="s">
        <v>216</v>
      </c>
      <c r="S13" s="27"/>
      <c r="T13" s="27">
        <f t="shared" si="3"/>
        <v>0</v>
      </c>
      <c r="U13" s="28" t="s">
        <v>56</v>
      </c>
      <c r="V13" s="2">
        <v>1</v>
      </c>
    </row>
    <row r="14" spans="1:26" ht="18" customHeight="1" x14ac:dyDescent="0.2">
      <c r="A14" s="17">
        <v>5</v>
      </c>
      <c r="B14" s="288"/>
      <c r="C14" s="15">
        <v>2</v>
      </c>
      <c r="D14" s="253"/>
      <c r="E14" s="30">
        <v>50</v>
      </c>
      <c r="F14" s="18" t="s">
        <v>50</v>
      </c>
      <c r="G14" s="19" t="s">
        <v>51</v>
      </c>
      <c r="H14" s="20">
        <v>38430</v>
      </c>
      <c r="I14" s="21">
        <f t="shared" si="0"/>
        <v>5089</v>
      </c>
      <c r="J14" s="22" t="s">
        <v>35</v>
      </c>
      <c r="K14" s="23" t="s">
        <v>52</v>
      </c>
      <c r="L14" s="23" t="s">
        <v>53</v>
      </c>
      <c r="M14" s="24">
        <v>1</v>
      </c>
      <c r="N14" s="25"/>
      <c r="O14" s="26">
        <v>11</v>
      </c>
      <c r="P14" s="27">
        <f t="shared" si="1"/>
        <v>11</v>
      </c>
      <c r="Q14" s="27">
        <f t="shared" si="2"/>
        <v>0</v>
      </c>
      <c r="R14" s="26"/>
      <c r="S14" s="27">
        <f t="shared" ref="S14:T19" si="4">R14*M14</f>
        <v>0</v>
      </c>
      <c r="T14" s="27">
        <f t="shared" si="4"/>
        <v>0</v>
      </c>
      <c r="U14" s="28" t="s">
        <v>56</v>
      </c>
      <c r="V14" s="2">
        <v>2</v>
      </c>
    </row>
    <row r="15" spans="1:26" ht="17.45" customHeight="1" x14ac:dyDescent="0.2">
      <c r="A15" s="17">
        <v>6</v>
      </c>
      <c r="B15" s="289"/>
      <c r="C15" s="13"/>
      <c r="D15" s="253"/>
      <c r="E15" s="30">
        <v>2</v>
      </c>
      <c r="F15" s="18" t="s">
        <v>41</v>
      </c>
      <c r="G15" s="19" t="s">
        <v>42</v>
      </c>
      <c r="H15" s="20">
        <v>34235</v>
      </c>
      <c r="I15" s="21">
        <f t="shared" si="0"/>
        <v>9284</v>
      </c>
      <c r="J15" s="22" t="s">
        <v>43</v>
      </c>
      <c r="K15" s="23" t="s">
        <v>44</v>
      </c>
      <c r="L15" s="23" t="s">
        <v>45</v>
      </c>
      <c r="M15" s="24">
        <v>1</v>
      </c>
      <c r="N15" s="25"/>
      <c r="O15" s="26">
        <v>11.16</v>
      </c>
      <c r="P15" s="27">
        <f t="shared" si="1"/>
        <v>11.16</v>
      </c>
      <c r="Q15" s="27">
        <f t="shared" si="2"/>
        <v>0</v>
      </c>
      <c r="R15" s="26"/>
      <c r="S15" s="27">
        <f t="shared" si="4"/>
        <v>0</v>
      </c>
      <c r="T15" s="27">
        <f t="shared" si="4"/>
        <v>0</v>
      </c>
      <c r="U15" s="28"/>
      <c r="V15" s="2">
        <v>3</v>
      </c>
    </row>
    <row r="16" spans="1:26" ht="18" customHeight="1" x14ac:dyDescent="0.2">
      <c r="A16" s="17">
        <v>7</v>
      </c>
      <c r="B16" s="13"/>
      <c r="C16" s="13"/>
      <c r="D16" s="16">
        <v>2</v>
      </c>
      <c r="E16" s="30">
        <v>28</v>
      </c>
      <c r="F16" s="18" t="s">
        <v>46</v>
      </c>
      <c r="G16" s="19" t="s">
        <v>47</v>
      </c>
      <c r="H16" s="20">
        <v>22159</v>
      </c>
      <c r="I16" s="21">
        <f t="shared" si="0"/>
        <v>21360</v>
      </c>
      <c r="J16" s="22" t="s">
        <v>43</v>
      </c>
      <c r="K16" s="23" t="s">
        <v>48</v>
      </c>
      <c r="L16" s="23" t="s">
        <v>45</v>
      </c>
      <c r="M16" s="24">
        <v>1</v>
      </c>
      <c r="N16" s="25">
        <v>0.79869999999999997</v>
      </c>
      <c r="O16" s="26">
        <v>11.3</v>
      </c>
      <c r="P16" s="27">
        <f t="shared" si="1"/>
        <v>11.3</v>
      </c>
      <c r="Q16" s="27">
        <f t="shared" si="2"/>
        <v>9.0253100000000011</v>
      </c>
      <c r="R16" s="26"/>
      <c r="S16" s="27">
        <f t="shared" si="4"/>
        <v>0</v>
      </c>
      <c r="T16" s="27">
        <f t="shared" si="4"/>
        <v>0</v>
      </c>
      <c r="U16" s="28"/>
      <c r="V16" s="2">
        <v>3</v>
      </c>
    </row>
    <row r="17" spans="1:26" ht="18" customHeight="1" x14ac:dyDescent="0.2">
      <c r="A17" s="17">
        <v>8</v>
      </c>
      <c r="B17" s="288"/>
      <c r="C17" s="15">
        <v>3</v>
      </c>
      <c r="D17" s="253"/>
      <c r="E17" s="30">
        <v>52</v>
      </c>
      <c r="F17" s="18" t="s">
        <v>177</v>
      </c>
      <c r="G17" s="19" t="s">
        <v>217</v>
      </c>
      <c r="H17" s="20">
        <v>38438</v>
      </c>
      <c r="I17" s="21">
        <f t="shared" si="0"/>
        <v>5081</v>
      </c>
      <c r="J17" s="22" t="s">
        <v>35</v>
      </c>
      <c r="K17" s="23" t="s">
        <v>52</v>
      </c>
      <c r="L17" s="23" t="s">
        <v>53</v>
      </c>
      <c r="M17" s="24">
        <v>1</v>
      </c>
      <c r="N17" s="25"/>
      <c r="O17" s="26">
        <v>11.97</v>
      </c>
      <c r="P17" s="27">
        <f t="shared" si="1"/>
        <v>11.97</v>
      </c>
      <c r="Q17" s="27">
        <f t="shared" si="2"/>
        <v>0</v>
      </c>
      <c r="R17" s="26"/>
      <c r="S17" s="27">
        <f t="shared" si="4"/>
        <v>0</v>
      </c>
      <c r="T17" s="27">
        <f t="shared" si="4"/>
        <v>0</v>
      </c>
      <c r="U17" s="28" t="s">
        <v>56</v>
      </c>
      <c r="V17" s="2">
        <v>3</v>
      </c>
    </row>
    <row r="18" spans="1:26" ht="18" customHeight="1" x14ac:dyDescent="0.2">
      <c r="A18" s="17">
        <v>9</v>
      </c>
      <c r="B18" s="288"/>
      <c r="C18" s="15">
        <v>4</v>
      </c>
      <c r="D18" s="253"/>
      <c r="E18" s="30">
        <v>51</v>
      </c>
      <c r="F18" s="18" t="s">
        <v>63</v>
      </c>
      <c r="G18" s="19" t="s">
        <v>51</v>
      </c>
      <c r="H18" s="20">
        <v>39759</v>
      </c>
      <c r="I18" s="21">
        <f t="shared" si="0"/>
        <v>3760</v>
      </c>
      <c r="J18" s="22" t="s">
        <v>35</v>
      </c>
      <c r="K18" s="23" t="s">
        <v>52</v>
      </c>
      <c r="L18" s="23" t="s">
        <v>53</v>
      </c>
      <c r="M18" s="24">
        <v>1</v>
      </c>
      <c r="N18" s="25"/>
      <c r="O18" s="26">
        <v>12.35</v>
      </c>
      <c r="P18" s="27">
        <f t="shared" si="1"/>
        <v>12.35</v>
      </c>
      <c r="Q18" s="27">
        <f t="shared" si="2"/>
        <v>0</v>
      </c>
      <c r="R18" s="26"/>
      <c r="S18" s="27">
        <f t="shared" si="4"/>
        <v>0</v>
      </c>
      <c r="T18" s="27">
        <f t="shared" si="4"/>
        <v>0</v>
      </c>
      <c r="U18" s="28" t="s">
        <v>56</v>
      </c>
      <c r="V18" s="2">
        <v>1</v>
      </c>
    </row>
    <row r="19" spans="1:26" ht="18" customHeight="1" x14ac:dyDescent="0.2">
      <c r="A19" s="17">
        <v>10</v>
      </c>
      <c r="B19" s="13"/>
      <c r="C19" s="13"/>
      <c r="D19" s="16">
        <v>3</v>
      </c>
      <c r="E19" s="30">
        <v>45</v>
      </c>
      <c r="F19" s="18" t="s">
        <v>54</v>
      </c>
      <c r="G19" s="19" t="s">
        <v>55</v>
      </c>
      <c r="H19" s="20">
        <v>23337</v>
      </c>
      <c r="I19" s="21">
        <f t="shared" si="0"/>
        <v>20182</v>
      </c>
      <c r="J19" s="22" t="s">
        <v>25</v>
      </c>
      <c r="K19" s="23" t="s">
        <v>52</v>
      </c>
      <c r="L19" s="23" t="s">
        <v>53</v>
      </c>
      <c r="M19" s="24">
        <v>1</v>
      </c>
      <c r="N19" s="25">
        <v>0.82189999999999996</v>
      </c>
      <c r="O19" s="26">
        <v>12.43</v>
      </c>
      <c r="P19" s="27">
        <f t="shared" si="1"/>
        <v>12.43</v>
      </c>
      <c r="Q19" s="27">
        <f t="shared" si="2"/>
        <v>10.216216999999999</v>
      </c>
      <c r="R19" s="26"/>
      <c r="S19" s="27">
        <f t="shared" si="4"/>
        <v>0</v>
      </c>
      <c r="T19" s="27">
        <f t="shared" si="4"/>
        <v>0</v>
      </c>
      <c r="U19" s="275" t="s">
        <v>90</v>
      </c>
      <c r="V19" s="2">
        <v>3</v>
      </c>
    </row>
    <row r="20" spans="1:26" ht="18" customHeight="1" x14ac:dyDescent="0.2">
      <c r="A20" s="17">
        <v>11</v>
      </c>
      <c r="B20" s="50"/>
      <c r="C20" s="50"/>
      <c r="D20" s="29"/>
      <c r="E20" s="30">
        <v>10</v>
      </c>
      <c r="F20" s="18" t="s">
        <v>192</v>
      </c>
      <c r="G20" s="19" t="s">
        <v>178</v>
      </c>
      <c r="H20" s="20">
        <v>34016</v>
      </c>
      <c r="I20" s="21">
        <f t="shared" si="0"/>
        <v>9503</v>
      </c>
      <c r="J20" s="22" t="s">
        <v>35</v>
      </c>
      <c r="K20" s="23" t="s">
        <v>44</v>
      </c>
      <c r="L20" s="23" t="s">
        <v>45</v>
      </c>
      <c r="M20" s="24">
        <v>1</v>
      </c>
      <c r="N20" s="25"/>
      <c r="O20" s="51">
        <v>12.43</v>
      </c>
      <c r="P20" s="52">
        <f t="shared" si="1"/>
        <v>12.43</v>
      </c>
      <c r="Q20" s="52">
        <f t="shared" si="2"/>
        <v>0</v>
      </c>
      <c r="R20" s="51"/>
      <c r="S20" s="52"/>
      <c r="T20" s="52"/>
      <c r="U20" s="28"/>
      <c r="V20" s="38">
        <v>3</v>
      </c>
      <c r="W20" s="38"/>
      <c r="X20" s="38"/>
      <c r="Y20" s="38"/>
      <c r="Z20" s="38"/>
    </row>
    <row r="21" spans="1:26" ht="18" customHeight="1" x14ac:dyDescent="0.2">
      <c r="A21" s="17">
        <v>12</v>
      </c>
      <c r="B21" s="13"/>
      <c r="C21" s="13"/>
      <c r="D21" s="16">
        <v>5</v>
      </c>
      <c r="E21" s="30">
        <v>27</v>
      </c>
      <c r="F21" s="18" t="s">
        <v>59</v>
      </c>
      <c r="G21" s="19" t="s">
        <v>60</v>
      </c>
      <c r="H21" s="20">
        <v>21577</v>
      </c>
      <c r="I21" s="21">
        <f t="shared" si="0"/>
        <v>21942</v>
      </c>
      <c r="J21" s="22" t="s">
        <v>43</v>
      </c>
      <c r="K21" s="23" t="s">
        <v>48</v>
      </c>
      <c r="L21" s="23" t="s">
        <v>45</v>
      </c>
      <c r="M21" s="24">
        <v>1</v>
      </c>
      <c r="N21" s="25">
        <v>0.7833</v>
      </c>
      <c r="O21" s="26">
        <v>13.16</v>
      </c>
      <c r="P21" s="27">
        <f t="shared" si="1"/>
        <v>13.16</v>
      </c>
      <c r="Q21" s="27">
        <f t="shared" si="2"/>
        <v>10.308228</v>
      </c>
      <c r="R21" s="26"/>
      <c r="S21" s="27">
        <f t="shared" ref="S21:T25" si="5">R21*M21</f>
        <v>0</v>
      </c>
      <c r="T21" s="27">
        <f t="shared" si="5"/>
        <v>0</v>
      </c>
      <c r="U21" s="28"/>
      <c r="V21" s="2">
        <v>2</v>
      </c>
    </row>
    <row r="22" spans="1:26" ht="18" customHeight="1" x14ac:dyDescent="0.2">
      <c r="A22" s="17">
        <v>13</v>
      </c>
      <c r="B22" s="13"/>
      <c r="C22" s="13"/>
      <c r="D22" s="16">
        <v>3</v>
      </c>
      <c r="E22" s="30">
        <v>20</v>
      </c>
      <c r="F22" s="18" t="s">
        <v>173</v>
      </c>
      <c r="G22" s="19" t="s">
        <v>174</v>
      </c>
      <c r="H22" s="20">
        <v>21128</v>
      </c>
      <c r="I22" s="21">
        <f t="shared" si="0"/>
        <v>22391</v>
      </c>
      <c r="J22" s="22" t="s">
        <v>25</v>
      </c>
      <c r="K22" s="23" t="s">
        <v>36</v>
      </c>
      <c r="L22" s="23" t="s">
        <v>37</v>
      </c>
      <c r="M22" s="24">
        <v>1</v>
      </c>
      <c r="N22" s="25">
        <v>0.77629999999999999</v>
      </c>
      <c r="O22" s="26">
        <v>13.17</v>
      </c>
      <c r="P22" s="27">
        <f t="shared" si="1"/>
        <v>13.17</v>
      </c>
      <c r="Q22" s="27">
        <f t="shared" si="2"/>
        <v>10.223870999999999</v>
      </c>
      <c r="R22" s="26"/>
      <c r="S22" s="27">
        <f t="shared" si="5"/>
        <v>0</v>
      </c>
      <c r="T22" s="27">
        <f t="shared" si="5"/>
        <v>0</v>
      </c>
      <c r="U22" s="28" t="s">
        <v>38</v>
      </c>
      <c r="V22" s="2">
        <v>1</v>
      </c>
    </row>
    <row r="23" spans="1:26" ht="18" customHeight="1" x14ac:dyDescent="0.2">
      <c r="A23" s="17">
        <v>14</v>
      </c>
      <c r="B23" s="13"/>
      <c r="C23" s="13"/>
      <c r="D23" s="16">
        <v>7</v>
      </c>
      <c r="E23" s="30">
        <v>19</v>
      </c>
      <c r="F23" s="18" t="s">
        <v>171</v>
      </c>
      <c r="G23" s="19" t="s">
        <v>172</v>
      </c>
      <c r="H23" s="20">
        <v>19659</v>
      </c>
      <c r="I23" s="21">
        <f t="shared" si="0"/>
        <v>23860</v>
      </c>
      <c r="J23" s="22" t="s">
        <v>25</v>
      </c>
      <c r="K23" s="23" t="s">
        <v>36</v>
      </c>
      <c r="L23" s="23" t="s">
        <v>37</v>
      </c>
      <c r="M23" s="24">
        <v>1</v>
      </c>
      <c r="N23" s="25">
        <v>0.74819999999999998</v>
      </c>
      <c r="O23" s="26">
        <v>15.17</v>
      </c>
      <c r="P23" s="27">
        <f t="shared" si="1"/>
        <v>15.17</v>
      </c>
      <c r="Q23" s="27">
        <f t="shared" si="2"/>
        <v>11.350194</v>
      </c>
      <c r="R23" s="26"/>
      <c r="S23" s="27">
        <f t="shared" si="5"/>
        <v>0</v>
      </c>
      <c r="T23" s="27">
        <f t="shared" si="5"/>
        <v>0</v>
      </c>
      <c r="U23" s="28" t="s">
        <v>38</v>
      </c>
      <c r="V23" s="2">
        <v>2</v>
      </c>
    </row>
    <row r="24" spans="1:26" ht="18" customHeight="1" x14ac:dyDescent="0.2">
      <c r="A24" s="17">
        <v>15</v>
      </c>
      <c r="B24" s="13"/>
      <c r="C24" s="13"/>
      <c r="D24" s="16">
        <v>8</v>
      </c>
      <c r="E24" s="30">
        <v>15</v>
      </c>
      <c r="F24" s="18" t="s">
        <v>66</v>
      </c>
      <c r="G24" s="19" t="s">
        <v>67</v>
      </c>
      <c r="H24" s="20">
        <v>22537</v>
      </c>
      <c r="I24" s="21">
        <f t="shared" si="0"/>
        <v>20982</v>
      </c>
      <c r="J24" s="22" t="s">
        <v>25</v>
      </c>
      <c r="K24" s="23" t="s">
        <v>36</v>
      </c>
      <c r="L24" s="23" t="s">
        <v>37</v>
      </c>
      <c r="M24" s="24">
        <v>1</v>
      </c>
      <c r="N24" s="25">
        <v>0.80649999999999999</v>
      </c>
      <c r="O24" s="26">
        <v>16.36</v>
      </c>
      <c r="P24" s="27">
        <f t="shared" si="1"/>
        <v>16.36</v>
      </c>
      <c r="Q24" s="27">
        <f t="shared" si="2"/>
        <v>13.194339999999999</v>
      </c>
      <c r="R24" s="26"/>
      <c r="S24" s="27">
        <f t="shared" si="5"/>
        <v>0</v>
      </c>
      <c r="T24" s="27">
        <f t="shared" si="5"/>
        <v>0</v>
      </c>
      <c r="U24" s="28" t="s">
        <v>38</v>
      </c>
      <c r="V24" s="2">
        <v>2</v>
      </c>
    </row>
    <row r="25" spans="1:26" ht="18" customHeight="1" x14ac:dyDescent="0.2">
      <c r="A25" s="17">
        <v>16</v>
      </c>
      <c r="B25" s="13"/>
      <c r="C25" s="13"/>
      <c r="D25" s="16">
        <v>9</v>
      </c>
      <c r="E25" s="30">
        <v>11</v>
      </c>
      <c r="F25" s="18" t="s">
        <v>64</v>
      </c>
      <c r="G25" s="19" t="s">
        <v>175</v>
      </c>
      <c r="H25" s="20">
        <v>27004</v>
      </c>
      <c r="I25" s="21">
        <f t="shared" si="0"/>
        <v>16515</v>
      </c>
      <c r="J25" s="22" t="s">
        <v>65</v>
      </c>
      <c r="K25" s="23" t="s">
        <v>44</v>
      </c>
      <c r="L25" s="23" t="s">
        <v>45</v>
      </c>
      <c r="M25" s="24">
        <v>1</v>
      </c>
      <c r="N25" s="25">
        <v>0.91169999999999995</v>
      </c>
      <c r="O25" s="26">
        <v>17.91</v>
      </c>
      <c r="P25" s="27">
        <f t="shared" si="1"/>
        <v>17.91</v>
      </c>
      <c r="Q25" s="27">
        <f t="shared" si="2"/>
        <v>16.328547</v>
      </c>
      <c r="R25" s="26"/>
      <c r="S25" s="27">
        <f t="shared" si="5"/>
        <v>0</v>
      </c>
      <c r="T25" s="27">
        <f t="shared" si="5"/>
        <v>0</v>
      </c>
      <c r="U25" s="28"/>
      <c r="V25" s="2">
        <v>2</v>
      </c>
    </row>
    <row r="26" spans="1:26" ht="18" customHeight="1" x14ac:dyDescent="0.2">
      <c r="A26" s="17"/>
      <c r="B26" s="13"/>
      <c r="C26" s="13"/>
      <c r="D26" s="16"/>
      <c r="E26" s="30">
        <v>12</v>
      </c>
      <c r="F26" s="18" t="s">
        <v>68</v>
      </c>
      <c r="G26" s="19" t="s">
        <v>230</v>
      </c>
      <c r="H26" s="20">
        <v>25062</v>
      </c>
      <c r="I26" s="21">
        <f t="shared" si="0"/>
        <v>18457</v>
      </c>
      <c r="J26" s="22" t="s">
        <v>43</v>
      </c>
      <c r="K26" s="23" t="s">
        <v>44</v>
      </c>
      <c r="L26" s="23" t="s">
        <v>45</v>
      </c>
      <c r="M26" s="24">
        <v>1</v>
      </c>
      <c r="N26" s="25">
        <v>0.86450000000000005</v>
      </c>
      <c r="O26" s="26" t="s">
        <v>216</v>
      </c>
      <c r="P26" s="27" t="s">
        <v>216</v>
      </c>
      <c r="Q26" s="27"/>
      <c r="R26" s="26"/>
      <c r="S26" s="27"/>
      <c r="T26" s="27"/>
      <c r="U26" s="28"/>
      <c r="V26" s="2">
        <v>1</v>
      </c>
    </row>
  </sheetData>
  <sortState ref="A9:Z14">
    <sortCondition ref="S9:S14"/>
  </sortState>
  <mergeCells count="19">
    <mergeCell ref="N7:N8"/>
    <mergeCell ref="F6:G6"/>
    <mergeCell ref="A7:D7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U7:U8"/>
    <mergeCell ref="O7:O8"/>
    <mergeCell ref="P7:P8"/>
    <mergeCell ref="Q7:Q8"/>
    <mergeCell ref="R7:R8"/>
    <mergeCell ref="S7:S8"/>
    <mergeCell ref="T7:T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showZeros="0" workbookViewId="0">
      <selection activeCell="A4" sqref="A4"/>
    </sheetView>
  </sheetViews>
  <sheetFormatPr defaultColWidth="9.140625" defaultRowHeight="12.75" x14ac:dyDescent="0.2"/>
  <cols>
    <col min="1" max="1" width="5" style="54" customWidth="1"/>
    <col min="2" max="2" width="3.7109375" style="54" customWidth="1"/>
    <col min="3" max="3" width="9.5703125" style="54" customWidth="1"/>
    <col min="4" max="4" width="12.42578125" style="54" customWidth="1"/>
    <col min="5" max="5" width="8.85546875" style="80" customWidth="1"/>
    <col min="6" max="6" width="4.140625" style="54" customWidth="1"/>
    <col min="7" max="7" width="4" style="54" customWidth="1"/>
    <col min="8" max="8" width="6.85546875" style="54" customWidth="1"/>
    <col min="9" max="9" width="6.42578125" style="54" customWidth="1"/>
    <col min="10" max="10" width="4.42578125" style="54" customWidth="1"/>
    <col min="11" max="11" width="5" style="54" customWidth="1"/>
    <col min="12" max="14" width="4.7109375" style="54" customWidth="1"/>
    <col min="15" max="15" width="3.85546875" style="54" customWidth="1"/>
    <col min="16" max="18" width="4.7109375" style="54" customWidth="1"/>
    <col min="19" max="19" width="6.85546875" style="54" customWidth="1"/>
    <col min="20" max="20" width="6.5703125" style="54" customWidth="1"/>
    <col min="21" max="21" width="6.140625" style="54" customWidth="1"/>
    <col min="22" max="22" width="11.28515625" style="54" customWidth="1"/>
    <col min="23" max="23" width="5" style="54" customWidth="1"/>
    <col min="24" max="27" width="9.5703125" style="54" customWidth="1"/>
    <col min="28" max="16384" width="9.140625" style="54"/>
  </cols>
  <sheetData>
    <row r="1" spans="1:27" ht="20.25" customHeight="1" x14ac:dyDescent="0.3">
      <c r="A1" s="116" t="s">
        <v>0</v>
      </c>
      <c r="C1" s="117"/>
      <c r="D1" s="117"/>
      <c r="E1" s="158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7" ht="12.75" customHeight="1" x14ac:dyDescent="0.2">
      <c r="C2" s="281" t="s">
        <v>205</v>
      </c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7" ht="12.75" customHeight="1" x14ac:dyDescent="0.2">
      <c r="B3" s="58"/>
      <c r="C3" s="59"/>
      <c r="D3" s="59"/>
      <c r="E3" s="60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7" ht="20.100000000000001" customHeight="1" x14ac:dyDescent="0.2">
      <c r="A4" s="61"/>
      <c r="B4" s="61"/>
      <c r="C4" s="118" t="s">
        <v>169</v>
      </c>
      <c r="D4" s="61"/>
      <c r="E4" s="63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</row>
    <row r="5" spans="1:27" ht="2.1" customHeight="1" x14ac:dyDescent="0.2">
      <c r="A5" s="61"/>
      <c r="B5" s="61"/>
      <c r="C5" s="61"/>
      <c r="D5" s="61"/>
      <c r="E5" s="63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</row>
    <row r="6" spans="1:27" ht="20.100000000000001" customHeight="1" x14ac:dyDescent="0.2">
      <c r="A6" s="119"/>
      <c r="B6" s="61"/>
      <c r="C6" s="61"/>
      <c r="D6" s="61"/>
      <c r="E6" s="157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5"/>
      <c r="T6" s="65"/>
      <c r="U6" s="65"/>
      <c r="V6" s="61"/>
      <c r="W6" s="61"/>
      <c r="X6" s="61"/>
      <c r="Y6" s="61"/>
      <c r="Z6" s="61"/>
      <c r="AA6" s="61"/>
    </row>
    <row r="7" spans="1:27" ht="20.100000000000001" customHeight="1" x14ac:dyDescent="0.2">
      <c r="A7" s="180" t="s">
        <v>4</v>
      </c>
      <c r="B7" s="396" t="s">
        <v>5</v>
      </c>
      <c r="C7" s="398" t="s">
        <v>6</v>
      </c>
      <c r="D7" s="400" t="s">
        <v>7</v>
      </c>
      <c r="E7" s="402" t="s">
        <v>8</v>
      </c>
      <c r="F7" s="392" t="s">
        <v>9</v>
      </c>
      <c r="G7" s="392" t="s">
        <v>10</v>
      </c>
      <c r="H7" s="392" t="s">
        <v>11</v>
      </c>
      <c r="I7" s="337" t="s">
        <v>12</v>
      </c>
      <c r="J7" s="392" t="s">
        <v>13</v>
      </c>
      <c r="K7" s="412"/>
      <c r="L7" s="409" t="s">
        <v>122</v>
      </c>
      <c r="M7" s="409"/>
      <c r="N7" s="409"/>
      <c r="O7" s="409"/>
      <c r="P7" s="409"/>
      <c r="Q7" s="409"/>
      <c r="R7" s="409"/>
      <c r="S7" s="410" t="s">
        <v>15</v>
      </c>
      <c r="T7" s="409" t="s">
        <v>16</v>
      </c>
      <c r="U7" s="409"/>
      <c r="V7" s="404" t="s">
        <v>18</v>
      </c>
      <c r="W7" s="411" t="s">
        <v>149</v>
      </c>
      <c r="X7" s="61"/>
      <c r="Y7" s="61"/>
      <c r="Z7" s="61"/>
      <c r="AA7" s="61"/>
    </row>
    <row r="8" spans="1:27" ht="15" customHeight="1" x14ac:dyDescent="0.2">
      <c r="A8" s="156" t="s">
        <v>20</v>
      </c>
      <c r="B8" s="397"/>
      <c r="C8" s="399"/>
      <c r="D8" s="401"/>
      <c r="E8" s="403"/>
      <c r="F8" s="393"/>
      <c r="G8" s="393"/>
      <c r="H8" s="393"/>
      <c r="I8" s="338"/>
      <c r="J8" s="393"/>
      <c r="K8" s="413"/>
      <c r="L8" s="271">
        <v>1</v>
      </c>
      <c r="M8" s="271">
        <v>2</v>
      </c>
      <c r="N8" s="271">
        <v>3</v>
      </c>
      <c r="O8" s="271" t="s">
        <v>123</v>
      </c>
      <c r="P8" s="271">
        <v>4</v>
      </c>
      <c r="Q8" s="271">
        <v>5</v>
      </c>
      <c r="R8" s="271">
        <v>6</v>
      </c>
      <c r="S8" s="410"/>
      <c r="T8" s="409"/>
      <c r="U8" s="409"/>
      <c r="V8" s="405"/>
      <c r="W8" s="411"/>
      <c r="X8" s="61"/>
      <c r="Y8" s="61"/>
      <c r="Z8" s="61"/>
      <c r="AA8" s="61"/>
    </row>
    <row r="9" spans="1:27" ht="19.5" customHeight="1" x14ac:dyDescent="0.2">
      <c r="A9" s="155">
        <v>1</v>
      </c>
      <c r="B9" s="31">
        <v>35</v>
      </c>
      <c r="C9" s="120" t="s">
        <v>212</v>
      </c>
      <c r="D9" s="121" t="s">
        <v>213</v>
      </c>
      <c r="E9" s="32">
        <v>37875</v>
      </c>
      <c r="F9" s="33">
        <f>IF(COUNT(E9)=0,"---",43519-E9)</f>
        <v>5644</v>
      </c>
      <c r="G9" s="34" t="s">
        <v>35</v>
      </c>
      <c r="H9" s="35" t="s">
        <v>26</v>
      </c>
      <c r="I9" s="35" t="s">
        <v>31</v>
      </c>
      <c r="J9" s="36">
        <v>1</v>
      </c>
      <c r="K9" s="154"/>
      <c r="L9" s="150">
        <v>6.72</v>
      </c>
      <c r="M9" s="150">
        <v>6.57</v>
      </c>
      <c r="N9" s="150">
        <v>6.05</v>
      </c>
      <c r="O9" s="153">
        <v>2</v>
      </c>
      <c r="P9" s="150">
        <v>6.83</v>
      </c>
      <c r="Q9" s="150">
        <v>6.71</v>
      </c>
      <c r="R9" s="150">
        <v>6.49</v>
      </c>
      <c r="S9" s="152">
        <f>MAX(L9:N9,P9:R9)</f>
        <v>6.83</v>
      </c>
      <c r="T9" s="52">
        <f>S9*J9</f>
        <v>6.83</v>
      </c>
      <c r="U9" s="52"/>
      <c r="V9" s="151" t="s">
        <v>32</v>
      </c>
      <c r="W9" s="150" t="s">
        <v>146</v>
      </c>
    </row>
    <row r="10" spans="1:27" ht="19.5" customHeight="1" x14ac:dyDescent="0.2">
      <c r="A10" s="155">
        <v>2</v>
      </c>
      <c r="B10" s="31">
        <v>55</v>
      </c>
      <c r="C10" s="120" t="s">
        <v>57</v>
      </c>
      <c r="D10" s="121" t="s">
        <v>58</v>
      </c>
      <c r="E10" s="32">
        <v>37382</v>
      </c>
      <c r="F10" s="33">
        <f>IF(COUNT(E10)=0,"---",43519-E10)</f>
        <v>6137</v>
      </c>
      <c r="G10" s="34" t="s">
        <v>25</v>
      </c>
      <c r="H10" s="35" t="s">
        <v>180</v>
      </c>
      <c r="I10" s="35" t="s">
        <v>31</v>
      </c>
      <c r="J10" s="36">
        <v>1</v>
      </c>
      <c r="K10" s="154"/>
      <c r="L10" s="150">
        <v>6.11</v>
      </c>
      <c r="M10" s="150">
        <v>6.58</v>
      </c>
      <c r="N10" s="150">
        <v>5.91</v>
      </c>
      <c r="O10" s="153">
        <v>1</v>
      </c>
      <c r="P10" s="150">
        <v>6.57</v>
      </c>
      <c r="Q10" s="150">
        <v>5.8</v>
      </c>
      <c r="R10" s="150">
        <v>6.4</v>
      </c>
      <c r="S10" s="152">
        <f>MAX(L10:N10,P10:R10)</f>
        <v>6.58</v>
      </c>
      <c r="T10" s="52">
        <f>S10*J10</f>
        <v>6.58</v>
      </c>
      <c r="U10" s="52"/>
      <c r="V10" s="151" t="s">
        <v>32</v>
      </c>
      <c r="W10" s="150" t="s">
        <v>146</v>
      </c>
    </row>
    <row r="11" spans="1:27" ht="19.5" customHeight="1" x14ac:dyDescent="0.2">
      <c r="A11" s="238"/>
      <c r="B11" s="239"/>
      <c r="C11" s="240"/>
      <c r="D11" s="241"/>
      <c r="E11" s="242"/>
      <c r="F11" s="243"/>
      <c r="G11" s="244"/>
      <c r="H11" s="245"/>
      <c r="I11" s="245"/>
      <c r="J11" s="246"/>
      <c r="K11" s="247"/>
      <c r="L11" s="248"/>
      <c r="M11" s="248"/>
      <c r="N11" s="248"/>
      <c r="O11" s="249"/>
      <c r="P11" s="248"/>
      <c r="Q11" s="248"/>
      <c r="R11" s="248"/>
      <c r="S11" s="250"/>
      <c r="T11" s="251"/>
      <c r="U11" s="251"/>
      <c r="V11" s="252"/>
      <c r="W11" s="248"/>
    </row>
    <row r="12" spans="1:27" ht="20.100000000000001" customHeight="1" x14ac:dyDescent="0.2">
      <c r="A12" s="61"/>
      <c r="B12" s="61"/>
      <c r="C12" s="118" t="s">
        <v>150</v>
      </c>
      <c r="D12" s="61"/>
      <c r="E12" s="6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</row>
    <row r="13" spans="1:27" ht="2.1" customHeight="1" x14ac:dyDescent="0.2">
      <c r="A13" s="61"/>
      <c r="B13" s="61"/>
      <c r="C13" s="61"/>
      <c r="D13" s="61"/>
      <c r="E13" s="6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</row>
    <row r="14" spans="1:27" ht="20.100000000000001" customHeight="1" x14ac:dyDescent="0.2">
      <c r="A14" s="119"/>
      <c r="B14" s="61"/>
      <c r="C14" s="61"/>
      <c r="D14" s="61"/>
      <c r="E14" s="157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5"/>
      <c r="T14" s="65"/>
      <c r="U14" s="65"/>
      <c r="V14" s="61"/>
      <c r="W14" s="61"/>
      <c r="X14" s="61"/>
      <c r="Y14" s="61"/>
      <c r="Z14" s="61"/>
      <c r="AA14" s="61"/>
    </row>
    <row r="15" spans="1:27" ht="20.100000000000001" customHeight="1" x14ac:dyDescent="0.2">
      <c r="A15" s="180" t="s">
        <v>4</v>
      </c>
      <c r="B15" s="396" t="s">
        <v>5</v>
      </c>
      <c r="C15" s="398" t="s">
        <v>6</v>
      </c>
      <c r="D15" s="400" t="s">
        <v>7</v>
      </c>
      <c r="E15" s="402" t="s">
        <v>8</v>
      </c>
      <c r="F15" s="392" t="s">
        <v>9</v>
      </c>
      <c r="G15" s="392" t="s">
        <v>10</v>
      </c>
      <c r="H15" s="392" t="s">
        <v>11</v>
      </c>
      <c r="I15" s="337" t="s">
        <v>12</v>
      </c>
      <c r="J15" s="392" t="s">
        <v>13</v>
      </c>
      <c r="K15" s="412" t="s">
        <v>14</v>
      </c>
      <c r="L15" s="409" t="s">
        <v>122</v>
      </c>
      <c r="M15" s="409"/>
      <c r="N15" s="409"/>
      <c r="O15" s="409"/>
      <c r="P15" s="409"/>
      <c r="Q15" s="409"/>
      <c r="R15" s="409"/>
      <c r="S15" s="410" t="s">
        <v>15</v>
      </c>
      <c r="T15" s="409" t="s">
        <v>16</v>
      </c>
      <c r="U15" s="409" t="s">
        <v>17</v>
      </c>
      <c r="V15" s="404" t="s">
        <v>18</v>
      </c>
      <c r="W15" s="411" t="s">
        <v>149</v>
      </c>
      <c r="X15" s="61"/>
      <c r="Y15" s="61"/>
      <c r="Z15" s="61"/>
      <c r="AA15" s="61"/>
    </row>
    <row r="16" spans="1:27" ht="15" customHeight="1" x14ac:dyDescent="0.2">
      <c r="A16" s="156" t="s">
        <v>22</v>
      </c>
      <c r="B16" s="397"/>
      <c r="C16" s="399"/>
      <c r="D16" s="401"/>
      <c r="E16" s="403"/>
      <c r="F16" s="393"/>
      <c r="G16" s="393"/>
      <c r="H16" s="393"/>
      <c r="I16" s="338"/>
      <c r="J16" s="393"/>
      <c r="K16" s="413"/>
      <c r="L16" s="271">
        <v>1</v>
      </c>
      <c r="M16" s="271">
        <v>2</v>
      </c>
      <c r="N16" s="271">
        <v>3</v>
      </c>
      <c r="O16" s="271" t="s">
        <v>123</v>
      </c>
      <c r="P16" s="271">
        <v>4</v>
      </c>
      <c r="Q16" s="271">
        <v>5</v>
      </c>
      <c r="R16" s="271">
        <v>6</v>
      </c>
      <c r="S16" s="410"/>
      <c r="T16" s="409"/>
      <c r="U16" s="409"/>
      <c r="V16" s="405"/>
      <c r="W16" s="411"/>
      <c r="X16" s="61"/>
      <c r="Y16" s="61"/>
      <c r="Z16" s="61"/>
      <c r="AA16" s="61"/>
    </row>
    <row r="17" spans="1:27" s="38" customFormat="1" ht="20.100000000000001" customHeight="1" x14ac:dyDescent="0.2">
      <c r="A17" s="155">
        <v>1</v>
      </c>
      <c r="B17" s="31">
        <v>45</v>
      </c>
      <c r="C17" s="120" t="s">
        <v>54</v>
      </c>
      <c r="D17" s="121" t="s">
        <v>55</v>
      </c>
      <c r="E17" s="32">
        <v>23337</v>
      </c>
      <c r="F17" s="33">
        <f t="shared" ref="F17:F22" si="0">IF(COUNT(E17)=0,"---",43519-E17)</f>
        <v>20182</v>
      </c>
      <c r="G17" s="34" t="s">
        <v>25</v>
      </c>
      <c r="H17" s="35" t="s">
        <v>52</v>
      </c>
      <c r="I17" s="35" t="s">
        <v>53</v>
      </c>
      <c r="J17" s="36">
        <v>1</v>
      </c>
      <c r="K17" s="154">
        <v>1.5190999999999999</v>
      </c>
      <c r="L17" s="150">
        <v>8.93</v>
      </c>
      <c r="M17" s="150" t="s">
        <v>220</v>
      </c>
      <c r="N17" s="150">
        <v>8.7100000000000009</v>
      </c>
      <c r="O17" s="153">
        <v>5</v>
      </c>
      <c r="P17" s="150">
        <v>8.2799999999999994</v>
      </c>
      <c r="Q17" s="150">
        <v>8.5299999999999994</v>
      </c>
      <c r="R17" s="150">
        <v>9.1199999999999992</v>
      </c>
      <c r="S17" s="152">
        <f>MAX(L17:N17,P17:R17)</f>
        <v>9.1199999999999992</v>
      </c>
      <c r="T17" s="52">
        <f t="shared" ref="T17:U21" si="1">S17*J17</f>
        <v>9.1199999999999992</v>
      </c>
      <c r="U17" s="52">
        <f t="shared" si="1"/>
        <v>13.854191999999998</v>
      </c>
      <c r="V17" s="151" t="s">
        <v>56</v>
      </c>
      <c r="W17" s="150" t="s">
        <v>146</v>
      </c>
      <c r="X17" s="41"/>
      <c r="Y17" s="41"/>
      <c r="Z17" s="41"/>
      <c r="AA17" s="41"/>
    </row>
    <row r="18" spans="1:27" s="38" customFormat="1" ht="20.100000000000001" customHeight="1" x14ac:dyDescent="0.2">
      <c r="A18" s="155">
        <v>2</v>
      </c>
      <c r="B18" s="31">
        <v>20</v>
      </c>
      <c r="C18" s="120" t="s">
        <v>173</v>
      </c>
      <c r="D18" s="121" t="s">
        <v>174</v>
      </c>
      <c r="E18" s="32">
        <v>21128</v>
      </c>
      <c r="F18" s="33">
        <f t="shared" si="0"/>
        <v>22391</v>
      </c>
      <c r="G18" s="34" t="s">
        <v>25</v>
      </c>
      <c r="H18" s="35" t="s">
        <v>36</v>
      </c>
      <c r="I18" s="35" t="s">
        <v>37</v>
      </c>
      <c r="J18" s="36">
        <v>1</v>
      </c>
      <c r="K18" s="154">
        <v>1.7143999999999999</v>
      </c>
      <c r="L18" s="150">
        <v>6.25</v>
      </c>
      <c r="M18" s="150">
        <v>5.88</v>
      </c>
      <c r="N18" s="150">
        <v>5.41</v>
      </c>
      <c r="O18" s="153">
        <v>4</v>
      </c>
      <c r="P18" s="150">
        <v>4.5</v>
      </c>
      <c r="Q18" s="150">
        <v>5.86</v>
      </c>
      <c r="R18" s="150">
        <v>5.01</v>
      </c>
      <c r="S18" s="152">
        <f>MAX(L18:N18,P18:R18)</f>
        <v>6.25</v>
      </c>
      <c r="T18" s="52">
        <f t="shared" si="1"/>
        <v>6.25</v>
      </c>
      <c r="U18" s="52">
        <f t="shared" si="1"/>
        <v>10.715</v>
      </c>
      <c r="V18" s="151" t="s">
        <v>38</v>
      </c>
      <c r="W18" s="150" t="s">
        <v>146</v>
      </c>
      <c r="X18" s="41"/>
      <c r="Y18" s="41"/>
      <c r="Z18" s="41"/>
      <c r="AA18" s="41"/>
    </row>
    <row r="19" spans="1:27" s="38" customFormat="1" ht="20.100000000000001" customHeight="1" x14ac:dyDescent="0.2">
      <c r="A19" s="155">
        <v>3</v>
      </c>
      <c r="B19" s="31">
        <v>25</v>
      </c>
      <c r="C19" s="120" t="s">
        <v>124</v>
      </c>
      <c r="D19" s="121" t="s">
        <v>125</v>
      </c>
      <c r="E19" s="32">
        <v>25190</v>
      </c>
      <c r="F19" s="33">
        <f t="shared" si="0"/>
        <v>18329</v>
      </c>
      <c r="G19" s="34" t="s">
        <v>43</v>
      </c>
      <c r="H19" s="35" t="s">
        <v>48</v>
      </c>
      <c r="I19" s="35" t="s">
        <v>45</v>
      </c>
      <c r="J19" s="36">
        <v>1</v>
      </c>
      <c r="K19" s="154">
        <v>1.3875999999999999</v>
      </c>
      <c r="L19" s="150">
        <v>6.97</v>
      </c>
      <c r="M19" s="150">
        <v>6.54</v>
      </c>
      <c r="N19" s="150">
        <v>6.84</v>
      </c>
      <c r="O19" s="153">
        <v>3</v>
      </c>
      <c r="P19" s="150">
        <v>6.83</v>
      </c>
      <c r="Q19" s="150">
        <v>7.27</v>
      </c>
      <c r="R19" s="150">
        <v>6.77</v>
      </c>
      <c r="S19" s="152">
        <f>MAX(L19:N19,P19:R19)</f>
        <v>7.27</v>
      </c>
      <c r="T19" s="52">
        <f t="shared" si="1"/>
        <v>7.27</v>
      </c>
      <c r="U19" s="52">
        <f t="shared" si="1"/>
        <v>10.087852</v>
      </c>
      <c r="V19" s="151"/>
      <c r="W19" s="150" t="s">
        <v>146</v>
      </c>
      <c r="X19" s="41"/>
      <c r="Y19" s="41"/>
      <c r="Z19" s="41"/>
      <c r="AA19" s="41"/>
    </row>
    <row r="20" spans="1:27" s="38" customFormat="1" ht="20.100000000000001" customHeight="1" x14ac:dyDescent="0.2">
      <c r="A20" s="155">
        <v>4</v>
      </c>
      <c r="B20" s="31">
        <v>48</v>
      </c>
      <c r="C20" s="120" t="s">
        <v>70</v>
      </c>
      <c r="D20" s="121" t="s">
        <v>71</v>
      </c>
      <c r="E20" s="32">
        <v>22772</v>
      </c>
      <c r="F20" s="33">
        <f t="shared" si="0"/>
        <v>20747</v>
      </c>
      <c r="G20" s="34" t="s">
        <v>65</v>
      </c>
      <c r="H20" s="35" t="s">
        <v>52</v>
      </c>
      <c r="I20" s="35" t="s">
        <v>53</v>
      </c>
      <c r="J20" s="36">
        <v>1.1000000000000001</v>
      </c>
      <c r="K20" s="154">
        <v>1.5488999999999999</v>
      </c>
      <c r="L20" s="150">
        <v>3.68</v>
      </c>
      <c r="M20" s="150">
        <v>5.32</v>
      </c>
      <c r="N20" s="150">
        <v>4.67</v>
      </c>
      <c r="O20" s="153">
        <v>2</v>
      </c>
      <c r="P20" s="150" t="s">
        <v>231</v>
      </c>
      <c r="Q20" s="150">
        <v>5.59</v>
      </c>
      <c r="R20" s="150">
        <v>4.0599999999999996</v>
      </c>
      <c r="S20" s="152">
        <f>MAX(L20:N20,P20:R20)</f>
        <v>5.59</v>
      </c>
      <c r="T20" s="52">
        <f t="shared" si="1"/>
        <v>6.149</v>
      </c>
      <c r="U20" s="52">
        <f t="shared" si="1"/>
        <v>9.5241860999999997</v>
      </c>
      <c r="V20" s="151" t="s">
        <v>56</v>
      </c>
      <c r="W20" s="150" t="s">
        <v>146</v>
      </c>
      <c r="X20" s="41"/>
      <c r="Y20" s="41"/>
      <c r="Z20" s="41"/>
      <c r="AA20" s="41"/>
    </row>
    <row r="21" spans="1:27" s="38" customFormat="1" ht="20.100000000000001" customHeight="1" x14ac:dyDescent="0.2">
      <c r="A21" s="155">
        <v>5</v>
      </c>
      <c r="B21" s="31">
        <v>32</v>
      </c>
      <c r="C21" s="120" t="s">
        <v>148</v>
      </c>
      <c r="D21" s="121" t="s">
        <v>147</v>
      </c>
      <c r="E21" s="32">
        <v>22104</v>
      </c>
      <c r="F21" s="33">
        <f t="shared" si="0"/>
        <v>21415</v>
      </c>
      <c r="G21" s="34" t="s">
        <v>65</v>
      </c>
      <c r="H21" s="35" t="s">
        <v>48</v>
      </c>
      <c r="I21" s="35" t="s">
        <v>45</v>
      </c>
      <c r="J21" s="36">
        <v>1.1000000000000001</v>
      </c>
      <c r="K21" s="154">
        <v>1.6107</v>
      </c>
      <c r="L21" s="150">
        <v>4.18</v>
      </c>
      <c r="M21" s="150">
        <v>4.92</v>
      </c>
      <c r="N21" s="150">
        <v>5.0199999999999996</v>
      </c>
      <c r="O21" s="153">
        <v>1</v>
      </c>
      <c r="P21" s="150">
        <v>4.08</v>
      </c>
      <c r="Q21" s="150">
        <v>4.8899999999999997</v>
      </c>
      <c r="R21" s="150">
        <v>4.3099999999999996</v>
      </c>
      <c r="S21" s="152">
        <f>MAX(L21:N21,P21:R21)</f>
        <v>5.0199999999999996</v>
      </c>
      <c r="T21" s="52">
        <f t="shared" si="1"/>
        <v>5.5220000000000002</v>
      </c>
      <c r="U21" s="52">
        <f t="shared" si="1"/>
        <v>8.8942854000000011</v>
      </c>
      <c r="V21" s="151"/>
      <c r="W21" s="150"/>
      <c r="X21" s="41"/>
      <c r="Y21" s="41"/>
      <c r="Z21" s="41"/>
      <c r="AA21" s="41"/>
    </row>
    <row r="22" spans="1:27" s="38" customFormat="1" ht="20.100000000000001" customHeight="1" x14ac:dyDescent="0.2">
      <c r="A22" s="155"/>
      <c r="B22" s="31">
        <v>28</v>
      </c>
      <c r="C22" s="120" t="s">
        <v>46</v>
      </c>
      <c r="D22" s="121" t="s">
        <v>47</v>
      </c>
      <c r="E22" s="32">
        <v>22159</v>
      </c>
      <c r="F22" s="33">
        <f t="shared" si="0"/>
        <v>21360</v>
      </c>
      <c r="G22" s="34" t="s">
        <v>43</v>
      </c>
      <c r="H22" s="35" t="s">
        <v>48</v>
      </c>
      <c r="I22" s="35" t="s">
        <v>45</v>
      </c>
      <c r="J22" s="36">
        <v>1</v>
      </c>
      <c r="K22" s="154">
        <v>1.6107</v>
      </c>
      <c r="L22" s="150"/>
      <c r="M22" s="150"/>
      <c r="N22" s="150"/>
      <c r="O22" s="153"/>
      <c r="P22" s="150"/>
      <c r="Q22" s="150"/>
      <c r="R22" s="150"/>
      <c r="S22" s="152" t="s">
        <v>216</v>
      </c>
      <c r="T22" s="52"/>
      <c r="U22" s="52">
        <f>T22*K22</f>
        <v>0</v>
      </c>
      <c r="V22" s="151"/>
      <c r="W22" s="150" t="s">
        <v>146</v>
      </c>
      <c r="X22" s="41"/>
      <c r="Y22" s="41"/>
      <c r="Z22" s="41"/>
      <c r="AA22" s="41"/>
    </row>
  </sheetData>
  <mergeCells count="32">
    <mergeCell ref="T15:T16"/>
    <mergeCell ref="U15:U16"/>
    <mergeCell ref="V15:V16"/>
    <mergeCell ref="W15:W16"/>
    <mergeCell ref="H15:H16"/>
    <mergeCell ref="I15:I16"/>
    <mergeCell ref="J15:J16"/>
    <mergeCell ref="K15:K16"/>
    <mergeCell ref="L15:R15"/>
    <mergeCell ref="S15:S16"/>
    <mergeCell ref="T7:T8"/>
    <mergeCell ref="U7:U8"/>
    <mergeCell ref="V7:V8"/>
    <mergeCell ref="W7:W8"/>
    <mergeCell ref="B15:B16"/>
    <mergeCell ref="C15:C16"/>
    <mergeCell ref="D15:D16"/>
    <mergeCell ref="E15:E16"/>
    <mergeCell ref="F15:F16"/>
    <mergeCell ref="G15:G16"/>
    <mergeCell ref="H7:H8"/>
    <mergeCell ref="I7:I8"/>
    <mergeCell ref="J7:J8"/>
    <mergeCell ref="K7:K8"/>
    <mergeCell ref="L7:R7"/>
    <mergeCell ref="S7:S8"/>
    <mergeCell ref="G7:G8"/>
    <mergeCell ref="B7:B8"/>
    <mergeCell ref="C7:C8"/>
    <mergeCell ref="D7:D8"/>
    <mergeCell ref="E7:E8"/>
    <mergeCell ref="F7:F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showZeros="0" workbookViewId="0">
      <selection activeCell="C5" sqref="B5:C5"/>
    </sheetView>
  </sheetViews>
  <sheetFormatPr defaultColWidth="9.140625" defaultRowHeight="12.75" x14ac:dyDescent="0.2"/>
  <cols>
    <col min="1" max="1" width="4.85546875" style="159" customWidth="1"/>
    <col min="2" max="2" width="3.28515625" style="159" customWidth="1"/>
    <col min="3" max="3" width="9.28515625" style="159" customWidth="1"/>
    <col min="4" max="4" width="10.28515625" style="159" customWidth="1"/>
    <col min="5" max="5" width="8.85546875" style="160" customWidth="1"/>
    <col min="6" max="6" width="4.140625" style="159" customWidth="1"/>
    <col min="7" max="7" width="4" style="159" customWidth="1"/>
    <col min="8" max="8" width="8.140625" style="159" customWidth="1"/>
    <col min="9" max="9" width="6.42578125" style="159" customWidth="1"/>
    <col min="10" max="10" width="4.42578125" style="159" customWidth="1"/>
    <col min="11" max="11" width="4.7109375" style="159" customWidth="1"/>
    <col min="12" max="12" width="5.5703125" style="159" customWidth="1"/>
    <col min="13" max="13" width="5.42578125" style="159" customWidth="1"/>
    <col min="14" max="14" width="5.5703125" style="159" customWidth="1"/>
    <col min="15" max="15" width="4.140625" style="159" hidden="1" customWidth="1"/>
    <col min="16" max="18" width="5.5703125" style="159" customWidth="1"/>
    <col min="19" max="20" width="5.85546875" style="159" customWidth="1"/>
    <col min="21" max="21" width="5.42578125" style="159" customWidth="1"/>
    <col min="22" max="22" width="11.28515625" style="159" customWidth="1"/>
    <col min="23" max="23" width="5.28515625" style="159" customWidth="1"/>
    <col min="24" max="27" width="9.5703125" style="159" customWidth="1"/>
    <col min="28" max="16384" width="9.140625" style="159"/>
  </cols>
  <sheetData>
    <row r="1" spans="1:27" ht="20.25" customHeight="1" x14ac:dyDescent="0.3">
      <c r="A1" s="191" t="s">
        <v>0</v>
      </c>
      <c r="C1" s="189"/>
      <c r="D1" s="189"/>
      <c r="E1" s="190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</row>
    <row r="2" spans="1:27" ht="12.75" customHeight="1" x14ac:dyDescent="0.2">
      <c r="C2" s="281" t="s">
        <v>205</v>
      </c>
      <c r="D2" s="186"/>
      <c r="E2" s="187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</row>
    <row r="3" spans="1:27" ht="12.75" customHeight="1" x14ac:dyDescent="0.2">
      <c r="B3" s="188"/>
      <c r="C3" s="186"/>
      <c r="D3" s="186"/>
      <c r="E3" s="187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</row>
    <row r="5" spans="1:27" ht="20.100000000000001" customHeight="1" x14ac:dyDescent="0.2">
      <c r="A5" s="178"/>
      <c r="B5" s="178"/>
      <c r="C5" s="185" t="s">
        <v>153</v>
      </c>
      <c r="D5" s="178"/>
      <c r="E5" s="184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6" spans="1:27" ht="2.1" customHeight="1" x14ac:dyDescent="0.2">
      <c r="A6" s="178"/>
      <c r="B6" s="178"/>
      <c r="C6" s="178"/>
      <c r="D6" s="178"/>
      <c r="E6" s="184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</row>
    <row r="7" spans="1:27" ht="20.100000000000001" customHeight="1" x14ac:dyDescent="0.2">
      <c r="A7" s="183"/>
      <c r="B7" s="178"/>
      <c r="C7" s="178"/>
      <c r="D7" s="178"/>
      <c r="E7" s="182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81"/>
      <c r="T7" s="181"/>
      <c r="U7" s="181"/>
      <c r="V7" s="178"/>
      <c r="W7" s="178"/>
      <c r="X7" s="178"/>
      <c r="Y7" s="178"/>
      <c r="Z7" s="178"/>
      <c r="AA7" s="178"/>
    </row>
    <row r="8" spans="1:27" ht="20.100000000000001" customHeight="1" x14ac:dyDescent="0.2">
      <c r="A8" s="180" t="s">
        <v>4</v>
      </c>
      <c r="B8" s="416" t="s">
        <v>5</v>
      </c>
      <c r="C8" s="418" t="s">
        <v>6</v>
      </c>
      <c r="D8" s="420" t="s">
        <v>7</v>
      </c>
      <c r="E8" s="422" t="s">
        <v>8</v>
      </c>
      <c r="F8" s="414" t="s">
        <v>9</v>
      </c>
      <c r="G8" s="414" t="s">
        <v>10</v>
      </c>
      <c r="H8" s="414" t="s">
        <v>11</v>
      </c>
      <c r="I8" s="272"/>
      <c r="J8" s="414" t="s">
        <v>13</v>
      </c>
      <c r="K8" s="426" t="s">
        <v>14</v>
      </c>
      <c r="L8" s="424" t="s">
        <v>122</v>
      </c>
      <c r="M8" s="424"/>
      <c r="N8" s="424"/>
      <c r="O8" s="424"/>
      <c r="P8" s="424"/>
      <c r="Q8" s="424"/>
      <c r="R8" s="424"/>
      <c r="S8" s="428" t="s">
        <v>15</v>
      </c>
      <c r="T8" s="424" t="s">
        <v>16</v>
      </c>
      <c r="U8" s="424" t="s">
        <v>17</v>
      </c>
      <c r="V8" s="404" t="s">
        <v>18</v>
      </c>
      <c r="W8" s="425" t="s">
        <v>149</v>
      </c>
      <c r="X8" s="178"/>
      <c r="Y8" s="178"/>
      <c r="Z8" s="178"/>
      <c r="AA8" s="178"/>
    </row>
    <row r="9" spans="1:27" ht="15" customHeight="1" x14ac:dyDescent="0.2">
      <c r="A9" s="179" t="s">
        <v>22</v>
      </c>
      <c r="B9" s="417"/>
      <c r="C9" s="419"/>
      <c r="D9" s="421"/>
      <c r="E9" s="423"/>
      <c r="F9" s="415"/>
      <c r="G9" s="415"/>
      <c r="H9" s="415"/>
      <c r="I9" s="273"/>
      <c r="J9" s="415"/>
      <c r="K9" s="427"/>
      <c r="L9" s="274">
        <v>1</v>
      </c>
      <c r="M9" s="274">
        <v>2</v>
      </c>
      <c r="N9" s="274">
        <v>3</v>
      </c>
      <c r="O9" s="274" t="s">
        <v>123</v>
      </c>
      <c r="P9" s="274">
        <v>4</v>
      </c>
      <c r="Q9" s="274">
        <v>5</v>
      </c>
      <c r="R9" s="274">
        <v>6</v>
      </c>
      <c r="S9" s="428"/>
      <c r="T9" s="424"/>
      <c r="U9" s="424"/>
      <c r="V9" s="405"/>
      <c r="W9" s="425"/>
      <c r="X9" s="178"/>
      <c r="Y9" s="178"/>
      <c r="Z9" s="178"/>
      <c r="AA9" s="178"/>
    </row>
    <row r="10" spans="1:27" s="161" customFormat="1" ht="20.100000000000001" customHeight="1" x14ac:dyDescent="0.2">
      <c r="A10" s="177">
        <v>1</v>
      </c>
      <c r="B10" s="176">
        <v>43</v>
      </c>
      <c r="C10" s="175" t="s">
        <v>181</v>
      </c>
      <c r="D10" s="174" t="s">
        <v>182</v>
      </c>
      <c r="E10" s="173">
        <v>19298</v>
      </c>
      <c r="F10" s="172">
        <f t="shared" ref="F10:F15" si="0">IF(COUNT(E10)=0,"---",43519-E10)</f>
        <v>24221</v>
      </c>
      <c r="G10" s="171" t="s">
        <v>25</v>
      </c>
      <c r="H10" s="170" t="s">
        <v>52</v>
      </c>
      <c r="I10" s="170" t="s">
        <v>53</v>
      </c>
      <c r="J10" s="169">
        <v>1</v>
      </c>
      <c r="K10" s="168">
        <v>1.5202</v>
      </c>
      <c r="L10" s="165">
        <v>6.89</v>
      </c>
      <c r="M10" s="165">
        <v>7.63</v>
      </c>
      <c r="N10" s="165">
        <v>8.17</v>
      </c>
      <c r="O10" s="167"/>
      <c r="P10" s="165">
        <v>7.72</v>
      </c>
      <c r="Q10" s="165">
        <v>8.06</v>
      </c>
      <c r="R10" s="165">
        <v>8.81</v>
      </c>
      <c r="S10" s="166">
        <f t="shared" ref="S10:S15" si="1">MAX(L10:N10,P10:R10)</f>
        <v>8.81</v>
      </c>
      <c r="T10" s="165">
        <f t="shared" ref="T10:U15" si="2">S10*J10</f>
        <v>8.81</v>
      </c>
      <c r="U10" s="165">
        <f t="shared" si="2"/>
        <v>13.392962000000001</v>
      </c>
      <c r="V10" s="164" t="s">
        <v>90</v>
      </c>
      <c r="W10" s="163" t="s">
        <v>210</v>
      </c>
      <c r="X10" s="162"/>
      <c r="Y10" s="162"/>
      <c r="Z10" s="162"/>
      <c r="AA10" s="162"/>
    </row>
    <row r="11" spans="1:27" s="161" customFormat="1" ht="20.100000000000001" customHeight="1" x14ac:dyDescent="0.2">
      <c r="A11" s="177">
        <v>2</v>
      </c>
      <c r="B11" s="176">
        <v>21</v>
      </c>
      <c r="C11" s="175" t="s">
        <v>81</v>
      </c>
      <c r="D11" s="174" t="s">
        <v>82</v>
      </c>
      <c r="E11" s="173">
        <v>21585</v>
      </c>
      <c r="F11" s="172">
        <f t="shared" si="0"/>
        <v>21934</v>
      </c>
      <c r="G11" s="171" t="s">
        <v>65</v>
      </c>
      <c r="H11" s="170" t="s">
        <v>48</v>
      </c>
      <c r="I11" s="170" t="s">
        <v>45</v>
      </c>
      <c r="J11" s="169">
        <v>1.1000000000000001</v>
      </c>
      <c r="K11" s="168">
        <v>1.2703</v>
      </c>
      <c r="L11" s="165">
        <v>8.0500000000000007</v>
      </c>
      <c r="M11" s="165">
        <v>8.31</v>
      </c>
      <c r="N11" s="165">
        <v>8.09</v>
      </c>
      <c r="O11" s="167"/>
      <c r="P11" s="165">
        <v>8.09</v>
      </c>
      <c r="Q11" s="165">
        <v>7.91</v>
      </c>
      <c r="R11" s="165">
        <v>8.32</v>
      </c>
      <c r="S11" s="166">
        <f t="shared" si="1"/>
        <v>8.32</v>
      </c>
      <c r="T11" s="165">
        <f t="shared" si="2"/>
        <v>9.152000000000001</v>
      </c>
      <c r="U11" s="165">
        <f t="shared" si="2"/>
        <v>11.6257856</v>
      </c>
      <c r="V11" s="164"/>
      <c r="W11" s="163" t="s">
        <v>210</v>
      </c>
      <c r="X11" s="162"/>
      <c r="Y11" s="162"/>
      <c r="Z11" s="162"/>
      <c r="AA11" s="162"/>
    </row>
    <row r="12" spans="1:27" s="161" customFormat="1" ht="20.100000000000001" customHeight="1" x14ac:dyDescent="0.2">
      <c r="A12" s="177">
        <v>3</v>
      </c>
      <c r="B12" s="176">
        <v>23</v>
      </c>
      <c r="C12" s="175" t="s">
        <v>152</v>
      </c>
      <c r="D12" s="174" t="s">
        <v>151</v>
      </c>
      <c r="E12" s="173">
        <v>19341</v>
      </c>
      <c r="F12" s="172">
        <f t="shared" si="0"/>
        <v>24178</v>
      </c>
      <c r="G12" s="171" t="s">
        <v>43</v>
      </c>
      <c r="H12" s="170" t="s">
        <v>48</v>
      </c>
      <c r="I12" s="170" t="s">
        <v>45</v>
      </c>
      <c r="J12" s="169">
        <v>1</v>
      </c>
      <c r="K12" s="168">
        <v>1.5202</v>
      </c>
      <c r="L12" s="165">
        <v>6.61</v>
      </c>
      <c r="M12" s="165">
        <v>6.8</v>
      </c>
      <c r="N12" s="165">
        <v>6.38</v>
      </c>
      <c r="O12" s="167"/>
      <c r="P12" s="165">
        <v>5.62</v>
      </c>
      <c r="Q12" s="165">
        <v>6.81</v>
      </c>
      <c r="R12" s="165">
        <v>6.4</v>
      </c>
      <c r="S12" s="166">
        <f t="shared" si="1"/>
        <v>6.81</v>
      </c>
      <c r="T12" s="165">
        <f t="shared" si="2"/>
        <v>6.81</v>
      </c>
      <c r="U12" s="165">
        <f t="shared" si="2"/>
        <v>10.352561999999999</v>
      </c>
      <c r="V12" s="164"/>
      <c r="W12" s="163" t="s">
        <v>210</v>
      </c>
      <c r="X12" s="162"/>
      <c r="Y12" s="162"/>
      <c r="Z12" s="162"/>
      <c r="AA12" s="162"/>
    </row>
    <row r="13" spans="1:27" s="161" customFormat="1" ht="20.100000000000001" customHeight="1" x14ac:dyDescent="0.2">
      <c r="A13" s="177">
        <v>4</v>
      </c>
      <c r="B13" s="176">
        <v>65</v>
      </c>
      <c r="C13" s="175" t="s">
        <v>118</v>
      </c>
      <c r="D13" s="174" t="s">
        <v>183</v>
      </c>
      <c r="E13" s="173">
        <v>21607</v>
      </c>
      <c r="F13" s="172">
        <f t="shared" si="0"/>
        <v>21912</v>
      </c>
      <c r="G13" s="171" t="s">
        <v>25</v>
      </c>
      <c r="H13" s="170" t="s">
        <v>52</v>
      </c>
      <c r="I13" s="170" t="s">
        <v>53</v>
      </c>
      <c r="J13" s="169">
        <v>1</v>
      </c>
      <c r="K13" s="168">
        <v>1.397</v>
      </c>
      <c r="L13" s="165">
        <v>7.03</v>
      </c>
      <c r="M13" s="165">
        <v>6.87</v>
      </c>
      <c r="N13" s="165">
        <v>7.24</v>
      </c>
      <c r="O13" s="167"/>
      <c r="P13" s="165">
        <v>6.71</v>
      </c>
      <c r="Q13" s="165">
        <v>7.16</v>
      </c>
      <c r="R13" s="165">
        <v>6.82</v>
      </c>
      <c r="S13" s="166">
        <f t="shared" si="1"/>
        <v>7.24</v>
      </c>
      <c r="T13" s="165">
        <f t="shared" si="2"/>
        <v>7.24</v>
      </c>
      <c r="U13" s="165">
        <f t="shared" si="2"/>
        <v>10.114280000000001</v>
      </c>
      <c r="V13" s="164" t="s">
        <v>56</v>
      </c>
      <c r="W13" s="163" t="s">
        <v>211</v>
      </c>
      <c r="X13" s="162"/>
      <c r="Y13" s="162"/>
      <c r="Z13" s="162"/>
      <c r="AA13" s="162"/>
    </row>
    <row r="14" spans="1:27" s="161" customFormat="1" ht="20.100000000000001" customHeight="1" x14ac:dyDescent="0.2">
      <c r="A14" s="177">
        <v>5</v>
      </c>
      <c r="B14" s="176">
        <v>41</v>
      </c>
      <c r="C14" s="175" t="s">
        <v>88</v>
      </c>
      <c r="D14" s="174" t="s">
        <v>89</v>
      </c>
      <c r="E14" s="173">
        <v>22836</v>
      </c>
      <c r="F14" s="172">
        <f t="shared" si="0"/>
        <v>20683</v>
      </c>
      <c r="G14" s="171" t="s">
        <v>65</v>
      </c>
      <c r="H14" s="170" t="s">
        <v>52</v>
      </c>
      <c r="I14" s="170" t="s">
        <v>53</v>
      </c>
      <c r="J14" s="169">
        <v>1.1000000000000001</v>
      </c>
      <c r="K14" s="168">
        <v>1.3025</v>
      </c>
      <c r="L14" s="165">
        <v>6.42</v>
      </c>
      <c r="M14" s="165">
        <v>6.44</v>
      </c>
      <c r="N14" s="165">
        <v>6.81</v>
      </c>
      <c r="O14" s="167"/>
      <c r="P14" s="165" t="s">
        <v>231</v>
      </c>
      <c r="Q14" s="165">
        <v>6.86</v>
      </c>
      <c r="R14" s="165" t="s">
        <v>231</v>
      </c>
      <c r="S14" s="166">
        <f t="shared" si="1"/>
        <v>6.86</v>
      </c>
      <c r="T14" s="165">
        <f t="shared" si="2"/>
        <v>7.5460000000000012</v>
      </c>
      <c r="U14" s="165">
        <f t="shared" si="2"/>
        <v>9.8286650000000009</v>
      </c>
      <c r="V14" s="164" t="s">
        <v>90</v>
      </c>
      <c r="W14" s="163" t="s">
        <v>211</v>
      </c>
      <c r="X14" s="162"/>
      <c r="Y14" s="162"/>
      <c r="Z14" s="162"/>
      <c r="AA14" s="162"/>
    </row>
    <row r="15" spans="1:27" s="161" customFormat="1" ht="20.100000000000001" customHeight="1" x14ac:dyDescent="0.2">
      <c r="A15" s="177">
        <v>6</v>
      </c>
      <c r="B15" s="176">
        <v>5</v>
      </c>
      <c r="C15" s="175" t="s">
        <v>102</v>
      </c>
      <c r="D15" s="174" t="s">
        <v>103</v>
      </c>
      <c r="E15" s="173">
        <v>24809</v>
      </c>
      <c r="F15" s="172">
        <f t="shared" si="0"/>
        <v>18710</v>
      </c>
      <c r="G15" s="171" t="s">
        <v>43</v>
      </c>
      <c r="H15" s="170" t="s">
        <v>44</v>
      </c>
      <c r="I15" s="170" t="s">
        <v>45</v>
      </c>
      <c r="J15" s="169">
        <v>1</v>
      </c>
      <c r="K15" s="168">
        <v>1.1700999999999999</v>
      </c>
      <c r="L15" s="165">
        <v>6.61</v>
      </c>
      <c r="M15" s="165">
        <v>6.12</v>
      </c>
      <c r="N15" s="165">
        <v>6.45</v>
      </c>
      <c r="O15" s="167"/>
      <c r="P15" s="165">
        <v>6.45</v>
      </c>
      <c r="Q15" s="165">
        <v>6.67</v>
      </c>
      <c r="R15" s="165">
        <v>6.48</v>
      </c>
      <c r="S15" s="166">
        <f t="shared" si="1"/>
        <v>6.67</v>
      </c>
      <c r="T15" s="165">
        <f t="shared" si="2"/>
        <v>6.67</v>
      </c>
      <c r="U15" s="165">
        <f t="shared" si="2"/>
        <v>7.8045669999999996</v>
      </c>
      <c r="V15" s="164"/>
      <c r="W15" s="163" t="s">
        <v>211</v>
      </c>
      <c r="X15" s="162"/>
      <c r="Y15" s="162"/>
      <c r="Z15" s="162"/>
      <c r="AA15" s="162"/>
    </row>
  </sheetData>
  <mergeCells count="15">
    <mergeCell ref="U8:U9"/>
    <mergeCell ref="V8:V9"/>
    <mergeCell ref="W8:W9"/>
    <mergeCell ref="H8:H9"/>
    <mergeCell ref="J8:J9"/>
    <mergeCell ref="K8:K9"/>
    <mergeCell ref="L8:R8"/>
    <mergeCell ref="S8:S9"/>
    <mergeCell ref="T8:T9"/>
    <mergeCell ref="G8:G9"/>
    <mergeCell ref="B8:B9"/>
    <mergeCell ref="C8:C9"/>
    <mergeCell ref="D8:D9"/>
    <mergeCell ref="E8:E9"/>
    <mergeCell ref="F8:F9"/>
  </mergeCells>
  <printOptions horizontalCentered="1"/>
  <pageMargins left="0.39370078740157483" right="0.39370078740157483" top="0.39370078740157483" bottom="0.39370078740157483" header="0.3937007874015748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7"/>
  <sheetViews>
    <sheetView showZeros="0" topLeftCell="A4" workbookViewId="0">
      <selection activeCell="G29" sqref="G29"/>
    </sheetView>
  </sheetViews>
  <sheetFormatPr defaultColWidth="9.140625" defaultRowHeight="12.75" x14ac:dyDescent="0.2"/>
  <cols>
    <col min="1" max="1" width="3" style="38" customWidth="1"/>
    <col min="2" max="4" width="3.140625" style="38" customWidth="1"/>
    <col min="5" max="5" width="4.28515625" style="38" customWidth="1"/>
    <col min="6" max="6" width="8.5703125" style="38" customWidth="1"/>
    <col min="7" max="7" width="12.42578125" style="38" customWidth="1"/>
    <col min="8" max="8" width="10.140625" style="38" customWidth="1"/>
    <col min="9" max="9" width="5" style="38" bestFit="1" customWidth="1"/>
    <col min="10" max="10" width="4.28515625" style="38" customWidth="1"/>
    <col min="11" max="11" width="8.42578125" style="38" customWidth="1"/>
    <col min="12" max="12" width="8.28515625" style="38" customWidth="1"/>
    <col min="13" max="13" width="4.7109375" style="38" customWidth="1"/>
    <col min="14" max="14" width="5" style="38" customWidth="1"/>
    <col min="15" max="15" width="6.85546875" style="38" customWidth="1"/>
    <col min="16" max="16" width="6.5703125" style="38" customWidth="1"/>
    <col min="17" max="17" width="5.5703125" style="38" customWidth="1"/>
    <col min="18" max="18" width="4.85546875" style="38" customWidth="1"/>
    <col min="19" max="19" width="6.5703125" style="38" customWidth="1"/>
    <col min="20" max="20" width="5.5703125" style="38" customWidth="1"/>
    <col min="21" max="21" width="16.42578125" style="38" customWidth="1"/>
    <col min="22" max="23" width="2" style="38" customWidth="1"/>
    <col min="24" max="24" width="9.5703125" style="38" customWidth="1"/>
    <col min="25" max="109" width="9.140625" style="38"/>
    <col min="110" max="110" width="3" style="38" customWidth="1"/>
    <col min="111" max="113" width="3.140625" style="38" customWidth="1"/>
    <col min="114" max="114" width="4.28515625" style="38" customWidth="1"/>
    <col min="115" max="115" width="10.5703125" style="38" bestFit="1" customWidth="1"/>
    <col min="116" max="116" width="12.5703125" style="38" customWidth="1"/>
    <col min="117" max="117" width="10.140625" style="38" customWidth="1"/>
    <col min="118" max="118" width="5" style="38" bestFit="1" customWidth="1"/>
    <col min="119" max="119" width="4.28515625" style="38" customWidth="1"/>
    <col min="120" max="120" width="9" style="38" customWidth="1"/>
    <col min="121" max="121" width="4.42578125" style="38" customWidth="1"/>
    <col min="122" max="122" width="5" style="38" customWidth="1"/>
    <col min="123" max="123" width="6.85546875" style="38" customWidth="1"/>
    <col min="124" max="124" width="6.5703125" style="38" customWidth="1"/>
    <col min="125" max="125" width="5.5703125" style="38" customWidth="1"/>
    <col min="126" max="126" width="6.85546875" style="38" customWidth="1"/>
    <col min="127" max="127" width="6.5703125" style="38" customWidth="1"/>
    <col min="128" max="128" width="5.5703125" style="38" customWidth="1"/>
    <col min="129" max="129" width="11.28515625" style="38" customWidth="1"/>
    <col min="130" max="134" width="9.5703125" style="38" customWidth="1"/>
    <col min="135" max="365" width="9.140625" style="38"/>
    <col min="366" max="366" width="3" style="38" customWidth="1"/>
    <col min="367" max="369" width="3.140625" style="38" customWidth="1"/>
    <col min="370" max="370" width="4.28515625" style="38" customWidth="1"/>
    <col min="371" max="371" width="10.5703125" style="38" bestFit="1" customWidth="1"/>
    <col min="372" max="372" width="12.5703125" style="38" customWidth="1"/>
    <col min="373" max="373" width="10.140625" style="38" customWidth="1"/>
    <col min="374" max="374" width="5" style="38" bestFit="1" customWidth="1"/>
    <col min="375" max="375" width="4.28515625" style="38" customWidth="1"/>
    <col min="376" max="376" width="9" style="38" customWidth="1"/>
    <col min="377" max="377" width="4.42578125" style="38" customWidth="1"/>
    <col min="378" max="378" width="5" style="38" customWidth="1"/>
    <col min="379" max="379" width="6.85546875" style="38" customWidth="1"/>
    <col min="380" max="380" width="6.5703125" style="38" customWidth="1"/>
    <col min="381" max="381" width="5.5703125" style="38" customWidth="1"/>
    <col min="382" max="382" width="6.85546875" style="38" customWidth="1"/>
    <col min="383" max="383" width="6.5703125" style="38" customWidth="1"/>
    <col min="384" max="384" width="5.5703125" style="38" customWidth="1"/>
    <col min="385" max="385" width="11.28515625" style="38" customWidth="1"/>
    <col min="386" max="390" width="9.5703125" style="38" customWidth="1"/>
    <col min="391" max="621" width="9.140625" style="38"/>
    <col min="622" max="622" width="3" style="38" customWidth="1"/>
    <col min="623" max="625" width="3.140625" style="38" customWidth="1"/>
    <col min="626" max="626" width="4.28515625" style="38" customWidth="1"/>
    <col min="627" max="627" width="10.5703125" style="38" bestFit="1" customWidth="1"/>
    <col min="628" max="628" width="12.5703125" style="38" customWidth="1"/>
    <col min="629" max="629" width="10.140625" style="38" customWidth="1"/>
    <col min="630" max="630" width="5" style="38" bestFit="1" customWidth="1"/>
    <col min="631" max="631" width="4.28515625" style="38" customWidth="1"/>
    <col min="632" max="632" width="9" style="38" customWidth="1"/>
    <col min="633" max="633" width="4.42578125" style="38" customWidth="1"/>
    <col min="634" max="634" width="5" style="38" customWidth="1"/>
    <col min="635" max="635" width="6.85546875" style="38" customWidth="1"/>
    <col min="636" max="636" width="6.5703125" style="38" customWidth="1"/>
    <col min="637" max="637" width="5.5703125" style="38" customWidth="1"/>
    <col min="638" max="638" width="6.85546875" style="38" customWidth="1"/>
    <col min="639" max="639" width="6.5703125" style="38" customWidth="1"/>
    <col min="640" max="640" width="5.5703125" style="38" customWidth="1"/>
    <col min="641" max="641" width="11.28515625" style="38" customWidth="1"/>
    <col min="642" max="646" width="9.5703125" style="38" customWidth="1"/>
    <col min="647" max="877" width="9.140625" style="38"/>
    <col min="878" max="878" width="3" style="38" customWidth="1"/>
    <col min="879" max="881" width="3.140625" style="38" customWidth="1"/>
    <col min="882" max="882" width="4.28515625" style="38" customWidth="1"/>
    <col min="883" max="883" width="10.5703125" style="38" bestFit="1" customWidth="1"/>
    <col min="884" max="884" width="12.5703125" style="38" customWidth="1"/>
    <col min="885" max="885" width="10.140625" style="38" customWidth="1"/>
    <col min="886" max="886" width="5" style="38" bestFit="1" customWidth="1"/>
    <col min="887" max="887" width="4.28515625" style="38" customWidth="1"/>
    <col min="888" max="888" width="9" style="38" customWidth="1"/>
    <col min="889" max="889" width="4.42578125" style="38" customWidth="1"/>
    <col min="890" max="890" width="5" style="38" customWidth="1"/>
    <col min="891" max="891" width="6.85546875" style="38" customWidth="1"/>
    <col min="892" max="892" width="6.5703125" style="38" customWidth="1"/>
    <col min="893" max="893" width="5.5703125" style="38" customWidth="1"/>
    <col min="894" max="894" width="6.85546875" style="38" customWidth="1"/>
    <col min="895" max="895" width="6.5703125" style="38" customWidth="1"/>
    <col min="896" max="896" width="5.5703125" style="38" customWidth="1"/>
    <col min="897" max="897" width="11.28515625" style="38" customWidth="1"/>
    <col min="898" max="902" width="9.5703125" style="38" customWidth="1"/>
    <col min="903" max="1133" width="9.140625" style="38"/>
    <col min="1134" max="1134" width="3" style="38" customWidth="1"/>
    <col min="1135" max="1137" width="3.140625" style="38" customWidth="1"/>
    <col min="1138" max="1138" width="4.28515625" style="38" customWidth="1"/>
    <col min="1139" max="1139" width="10.5703125" style="38" bestFit="1" customWidth="1"/>
    <col min="1140" max="1140" width="12.5703125" style="38" customWidth="1"/>
    <col min="1141" max="1141" width="10.140625" style="38" customWidth="1"/>
    <col min="1142" max="1142" width="5" style="38" bestFit="1" customWidth="1"/>
    <col min="1143" max="1143" width="4.28515625" style="38" customWidth="1"/>
    <col min="1144" max="1144" width="9" style="38" customWidth="1"/>
    <col min="1145" max="1145" width="4.42578125" style="38" customWidth="1"/>
    <col min="1146" max="1146" width="5" style="38" customWidth="1"/>
    <col min="1147" max="1147" width="6.85546875" style="38" customWidth="1"/>
    <col min="1148" max="1148" width="6.5703125" style="38" customWidth="1"/>
    <col min="1149" max="1149" width="5.5703125" style="38" customWidth="1"/>
    <col min="1150" max="1150" width="6.85546875" style="38" customWidth="1"/>
    <col min="1151" max="1151" width="6.5703125" style="38" customWidth="1"/>
    <col min="1152" max="1152" width="5.5703125" style="38" customWidth="1"/>
    <col min="1153" max="1153" width="11.28515625" style="38" customWidth="1"/>
    <col min="1154" max="1158" width="9.5703125" style="38" customWidth="1"/>
    <col min="1159" max="1389" width="9.140625" style="38"/>
    <col min="1390" max="1390" width="3" style="38" customWidth="1"/>
    <col min="1391" max="1393" width="3.140625" style="38" customWidth="1"/>
    <col min="1394" max="1394" width="4.28515625" style="38" customWidth="1"/>
    <col min="1395" max="1395" width="10.5703125" style="38" bestFit="1" customWidth="1"/>
    <col min="1396" max="1396" width="12.5703125" style="38" customWidth="1"/>
    <col min="1397" max="1397" width="10.140625" style="38" customWidth="1"/>
    <col min="1398" max="1398" width="5" style="38" bestFit="1" customWidth="1"/>
    <col min="1399" max="1399" width="4.28515625" style="38" customWidth="1"/>
    <col min="1400" max="1400" width="9" style="38" customWidth="1"/>
    <col min="1401" max="1401" width="4.42578125" style="38" customWidth="1"/>
    <col min="1402" max="1402" width="5" style="38" customWidth="1"/>
    <col min="1403" max="1403" width="6.85546875" style="38" customWidth="1"/>
    <col min="1404" max="1404" width="6.5703125" style="38" customWidth="1"/>
    <col min="1405" max="1405" width="5.5703125" style="38" customWidth="1"/>
    <col min="1406" max="1406" width="6.85546875" style="38" customWidth="1"/>
    <col min="1407" max="1407" width="6.5703125" style="38" customWidth="1"/>
    <col min="1408" max="1408" width="5.5703125" style="38" customWidth="1"/>
    <col min="1409" max="1409" width="11.28515625" style="38" customWidth="1"/>
    <col min="1410" max="1414" width="9.5703125" style="38" customWidth="1"/>
    <col min="1415" max="1645" width="9.140625" style="38"/>
    <col min="1646" max="1646" width="3" style="38" customWidth="1"/>
    <col min="1647" max="1649" width="3.140625" style="38" customWidth="1"/>
    <col min="1650" max="1650" width="4.28515625" style="38" customWidth="1"/>
    <col min="1651" max="1651" width="10.5703125" style="38" bestFit="1" customWidth="1"/>
    <col min="1652" max="1652" width="12.5703125" style="38" customWidth="1"/>
    <col min="1653" max="1653" width="10.140625" style="38" customWidth="1"/>
    <col min="1654" max="1654" width="5" style="38" bestFit="1" customWidth="1"/>
    <col min="1655" max="1655" width="4.28515625" style="38" customWidth="1"/>
    <col min="1656" max="1656" width="9" style="38" customWidth="1"/>
    <col min="1657" max="1657" width="4.42578125" style="38" customWidth="1"/>
    <col min="1658" max="1658" width="5" style="38" customWidth="1"/>
    <col min="1659" max="1659" width="6.85546875" style="38" customWidth="1"/>
    <col min="1660" max="1660" width="6.5703125" style="38" customWidth="1"/>
    <col min="1661" max="1661" width="5.5703125" style="38" customWidth="1"/>
    <col min="1662" max="1662" width="6.85546875" style="38" customWidth="1"/>
    <col min="1663" max="1663" width="6.5703125" style="38" customWidth="1"/>
    <col min="1664" max="1664" width="5.5703125" style="38" customWidth="1"/>
    <col min="1665" max="1665" width="11.28515625" style="38" customWidth="1"/>
    <col min="1666" max="1670" width="9.5703125" style="38" customWidth="1"/>
    <col min="1671" max="1901" width="9.140625" style="38"/>
    <col min="1902" max="1902" width="3" style="38" customWidth="1"/>
    <col min="1903" max="1905" width="3.140625" style="38" customWidth="1"/>
    <col min="1906" max="1906" width="4.28515625" style="38" customWidth="1"/>
    <col min="1907" max="1907" width="10.5703125" style="38" bestFit="1" customWidth="1"/>
    <col min="1908" max="1908" width="12.5703125" style="38" customWidth="1"/>
    <col min="1909" max="1909" width="10.140625" style="38" customWidth="1"/>
    <col min="1910" max="1910" width="5" style="38" bestFit="1" customWidth="1"/>
    <col min="1911" max="1911" width="4.28515625" style="38" customWidth="1"/>
    <col min="1912" max="1912" width="9" style="38" customWidth="1"/>
    <col min="1913" max="1913" width="4.42578125" style="38" customWidth="1"/>
    <col min="1914" max="1914" width="5" style="38" customWidth="1"/>
    <col min="1915" max="1915" width="6.85546875" style="38" customWidth="1"/>
    <col min="1916" max="1916" width="6.5703125" style="38" customWidth="1"/>
    <col min="1917" max="1917" width="5.5703125" style="38" customWidth="1"/>
    <col min="1918" max="1918" width="6.85546875" style="38" customWidth="1"/>
    <col min="1919" max="1919" width="6.5703125" style="38" customWidth="1"/>
    <col min="1920" max="1920" width="5.5703125" style="38" customWidth="1"/>
    <col min="1921" max="1921" width="11.28515625" style="38" customWidth="1"/>
    <col min="1922" max="1926" width="9.5703125" style="38" customWidth="1"/>
    <col min="1927" max="2157" width="9.140625" style="38"/>
    <col min="2158" max="2158" width="3" style="38" customWidth="1"/>
    <col min="2159" max="2161" width="3.140625" style="38" customWidth="1"/>
    <col min="2162" max="2162" width="4.28515625" style="38" customWidth="1"/>
    <col min="2163" max="2163" width="10.5703125" style="38" bestFit="1" customWidth="1"/>
    <col min="2164" max="2164" width="12.5703125" style="38" customWidth="1"/>
    <col min="2165" max="2165" width="10.140625" style="38" customWidth="1"/>
    <col min="2166" max="2166" width="5" style="38" bestFit="1" customWidth="1"/>
    <col min="2167" max="2167" width="4.28515625" style="38" customWidth="1"/>
    <col min="2168" max="2168" width="9" style="38" customWidth="1"/>
    <col min="2169" max="2169" width="4.42578125" style="38" customWidth="1"/>
    <col min="2170" max="2170" width="5" style="38" customWidth="1"/>
    <col min="2171" max="2171" width="6.85546875" style="38" customWidth="1"/>
    <col min="2172" max="2172" width="6.5703125" style="38" customWidth="1"/>
    <col min="2173" max="2173" width="5.5703125" style="38" customWidth="1"/>
    <col min="2174" max="2174" width="6.85546875" style="38" customWidth="1"/>
    <col min="2175" max="2175" width="6.5703125" style="38" customWidth="1"/>
    <col min="2176" max="2176" width="5.5703125" style="38" customWidth="1"/>
    <col min="2177" max="2177" width="11.28515625" style="38" customWidth="1"/>
    <col min="2178" max="2182" width="9.5703125" style="38" customWidth="1"/>
    <col min="2183" max="2413" width="9.140625" style="38"/>
    <col min="2414" max="2414" width="3" style="38" customWidth="1"/>
    <col min="2415" max="2417" width="3.140625" style="38" customWidth="1"/>
    <col min="2418" max="2418" width="4.28515625" style="38" customWidth="1"/>
    <col min="2419" max="2419" width="10.5703125" style="38" bestFit="1" customWidth="1"/>
    <col min="2420" max="2420" width="12.5703125" style="38" customWidth="1"/>
    <col min="2421" max="2421" width="10.140625" style="38" customWidth="1"/>
    <col min="2422" max="2422" width="5" style="38" bestFit="1" customWidth="1"/>
    <col min="2423" max="2423" width="4.28515625" style="38" customWidth="1"/>
    <col min="2424" max="2424" width="9" style="38" customWidth="1"/>
    <col min="2425" max="2425" width="4.42578125" style="38" customWidth="1"/>
    <col min="2426" max="2426" width="5" style="38" customWidth="1"/>
    <col min="2427" max="2427" width="6.85546875" style="38" customWidth="1"/>
    <col min="2428" max="2428" width="6.5703125" style="38" customWidth="1"/>
    <col min="2429" max="2429" width="5.5703125" style="38" customWidth="1"/>
    <col min="2430" max="2430" width="6.85546875" style="38" customWidth="1"/>
    <col min="2431" max="2431" width="6.5703125" style="38" customWidth="1"/>
    <col min="2432" max="2432" width="5.5703125" style="38" customWidth="1"/>
    <col min="2433" max="2433" width="11.28515625" style="38" customWidth="1"/>
    <col min="2434" max="2438" width="9.5703125" style="38" customWidth="1"/>
    <col min="2439" max="2669" width="9.140625" style="38"/>
    <col min="2670" max="2670" width="3" style="38" customWidth="1"/>
    <col min="2671" max="2673" width="3.140625" style="38" customWidth="1"/>
    <col min="2674" max="2674" width="4.28515625" style="38" customWidth="1"/>
    <col min="2675" max="2675" width="10.5703125" style="38" bestFit="1" customWidth="1"/>
    <col min="2676" max="2676" width="12.5703125" style="38" customWidth="1"/>
    <col min="2677" max="2677" width="10.140625" style="38" customWidth="1"/>
    <col min="2678" max="2678" width="5" style="38" bestFit="1" customWidth="1"/>
    <col min="2679" max="2679" width="4.28515625" style="38" customWidth="1"/>
    <col min="2680" max="2680" width="9" style="38" customWidth="1"/>
    <col min="2681" max="2681" width="4.42578125" style="38" customWidth="1"/>
    <col min="2682" max="2682" width="5" style="38" customWidth="1"/>
    <col min="2683" max="2683" width="6.85546875" style="38" customWidth="1"/>
    <col min="2684" max="2684" width="6.5703125" style="38" customWidth="1"/>
    <col min="2685" max="2685" width="5.5703125" style="38" customWidth="1"/>
    <col min="2686" max="2686" width="6.85546875" style="38" customWidth="1"/>
    <col min="2687" max="2687" width="6.5703125" style="38" customWidth="1"/>
    <col min="2688" max="2688" width="5.5703125" style="38" customWidth="1"/>
    <col min="2689" max="2689" width="11.28515625" style="38" customWidth="1"/>
    <col min="2690" max="2694" width="9.5703125" style="38" customWidth="1"/>
    <col min="2695" max="2925" width="9.140625" style="38"/>
    <col min="2926" max="2926" width="3" style="38" customWidth="1"/>
    <col min="2927" max="2929" width="3.140625" style="38" customWidth="1"/>
    <col min="2930" max="2930" width="4.28515625" style="38" customWidth="1"/>
    <col min="2931" max="2931" width="10.5703125" style="38" bestFit="1" customWidth="1"/>
    <col min="2932" max="2932" width="12.5703125" style="38" customWidth="1"/>
    <col min="2933" max="2933" width="10.140625" style="38" customWidth="1"/>
    <col min="2934" max="2934" width="5" style="38" bestFit="1" customWidth="1"/>
    <col min="2935" max="2935" width="4.28515625" style="38" customWidth="1"/>
    <col min="2936" max="2936" width="9" style="38" customWidth="1"/>
    <col min="2937" max="2937" width="4.42578125" style="38" customWidth="1"/>
    <col min="2938" max="2938" width="5" style="38" customWidth="1"/>
    <col min="2939" max="2939" width="6.85546875" style="38" customWidth="1"/>
    <col min="2940" max="2940" width="6.5703125" style="38" customWidth="1"/>
    <col min="2941" max="2941" width="5.5703125" style="38" customWidth="1"/>
    <col min="2942" max="2942" width="6.85546875" style="38" customWidth="1"/>
    <col min="2943" max="2943" width="6.5703125" style="38" customWidth="1"/>
    <col min="2944" max="2944" width="5.5703125" style="38" customWidth="1"/>
    <col min="2945" max="2945" width="11.28515625" style="38" customWidth="1"/>
    <col min="2946" max="2950" width="9.5703125" style="38" customWidth="1"/>
    <col min="2951" max="3181" width="9.140625" style="38"/>
    <col min="3182" max="3182" width="3" style="38" customWidth="1"/>
    <col min="3183" max="3185" width="3.140625" style="38" customWidth="1"/>
    <col min="3186" max="3186" width="4.28515625" style="38" customWidth="1"/>
    <col min="3187" max="3187" width="10.5703125" style="38" bestFit="1" customWidth="1"/>
    <col min="3188" max="3188" width="12.5703125" style="38" customWidth="1"/>
    <col min="3189" max="3189" width="10.140625" style="38" customWidth="1"/>
    <col min="3190" max="3190" width="5" style="38" bestFit="1" customWidth="1"/>
    <col min="3191" max="3191" width="4.28515625" style="38" customWidth="1"/>
    <col min="3192" max="3192" width="9" style="38" customWidth="1"/>
    <col min="3193" max="3193" width="4.42578125" style="38" customWidth="1"/>
    <col min="3194" max="3194" width="5" style="38" customWidth="1"/>
    <col min="3195" max="3195" width="6.85546875" style="38" customWidth="1"/>
    <col min="3196" max="3196" width="6.5703125" style="38" customWidth="1"/>
    <col min="3197" max="3197" width="5.5703125" style="38" customWidth="1"/>
    <col min="3198" max="3198" width="6.85546875" style="38" customWidth="1"/>
    <col min="3199" max="3199" width="6.5703125" style="38" customWidth="1"/>
    <col min="3200" max="3200" width="5.5703125" style="38" customWidth="1"/>
    <col min="3201" max="3201" width="11.28515625" style="38" customWidth="1"/>
    <col min="3202" max="3206" width="9.5703125" style="38" customWidth="1"/>
    <col min="3207" max="3437" width="9.140625" style="38"/>
    <col min="3438" max="3438" width="3" style="38" customWidth="1"/>
    <col min="3439" max="3441" width="3.140625" style="38" customWidth="1"/>
    <col min="3442" max="3442" width="4.28515625" style="38" customWidth="1"/>
    <col min="3443" max="3443" width="10.5703125" style="38" bestFit="1" customWidth="1"/>
    <col min="3444" max="3444" width="12.5703125" style="38" customWidth="1"/>
    <col min="3445" max="3445" width="10.140625" style="38" customWidth="1"/>
    <col min="3446" max="3446" width="5" style="38" bestFit="1" customWidth="1"/>
    <col min="3447" max="3447" width="4.28515625" style="38" customWidth="1"/>
    <col min="3448" max="3448" width="9" style="38" customWidth="1"/>
    <col min="3449" max="3449" width="4.42578125" style="38" customWidth="1"/>
    <col min="3450" max="3450" width="5" style="38" customWidth="1"/>
    <col min="3451" max="3451" width="6.85546875" style="38" customWidth="1"/>
    <col min="3452" max="3452" width="6.5703125" style="38" customWidth="1"/>
    <col min="3453" max="3453" width="5.5703125" style="38" customWidth="1"/>
    <col min="3454" max="3454" width="6.85546875" style="38" customWidth="1"/>
    <col min="3455" max="3455" width="6.5703125" style="38" customWidth="1"/>
    <col min="3456" max="3456" width="5.5703125" style="38" customWidth="1"/>
    <col min="3457" max="3457" width="11.28515625" style="38" customWidth="1"/>
    <col min="3458" max="3462" width="9.5703125" style="38" customWidth="1"/>
    <col min="3463" max="3693" width="9.140625" style="38"/>
    <col min="3694" max="3694" width="3" style="38" customWidth="1"/>
    <col min="3695" max="3697" width="3.140625" style="38" customWidth="1"/>
    <col min="3698" max="3698" width="4.28515625" style="38" customWidth="1"/>
    <col min="3699" max="3699" width="10.5703125" style="38" bestFit="1" customWidth="1"/>
    <col min="3700" max="3700" width="12.5703125" style="38" customWidth="1"/>
    <col min="3701" max="3701" width="10.140625" style="38" customWidth="1"/>
    <col min="3702" max="3702" width="5" style="38" bestFit="1" customWidth="1"/>
    <col min="3703" max="3703" width="4.28515625" style="38" customWidth="1"/>
    <col min="3704" max="3704" width="9" style="38" customWidth="1"/>
    <col min="3705" max="3705" width="4.42578125" style="38" customWidth="1"/>
    <col min="3706" max="3706" width="5" style="38" customWidth="1"/>
    <col min="3707" max="3707" width="6.85546875" style="38" customWidth="1"/>
    <col min="3708" max="3708" width="6.5703125" style="38" customWidth="1"/>
    <col min="3709" max="3709" width="5.5703125" style="38" customWidth="1"/>
    <col min="3710" max="3710" width="6.85546875" style="38" customWidth="1"/>
    <col min="3711" max="3711" width="6.5703125" style="38" customWidth="1"/>
    <col min="3712" max="3712" width="5.5703125" style="38" customWidth="1"/>
    <col min="3713" max="3713" width="11.28515625" style="38" customWidth="1"/>
    <col min="3714" max="3718" width="9.5703125" style="38" customWidth="1"/>
    <col min="3719" max="3949" width="9.140625" style="38"/>
    <col min="3950" max="3950" width="3" style="38" customWidth="1"/>
    <col min="3951" max="3953" width="3.140625" style="38" customWidth="1"/>
    <col min="3954" max="3954" width="4.28515625" style="38" customWidth="1"/>
    <col min="3955" max="3955" width="10.5703125" style="38" bestFit="1" customWidth="1"/>
    <col min="3956" max="3956" width="12.5703125" style="38" customWidth="1"/>
    <col min="3957" max="3957" width="10.140625" style="38" customWidth="1"/>
    <col min="3958" max="3958" width="5" style="38" bestFit="1" customWidth="1"/>
    <col min="3959" max="3959" width="4.28515625" style="38" customWidth="1"/>
    <col min="3960" max="3960" width="9" style="38" customWidth="1"/>
    <col min="3961" max="3961" width="4.42578125" style="38" customWidth="1"/>
    <col min="3962" max="3962" width="5" style="38" customWidth="1"/>
    <col min="3963" max="3963" width="6.85546875" style="38" customWidth="1"/>
    <col min="3964" max="3964" width="6.5703125" style="38" customWidth="1"/>
    <col min="3965" max="3965" width="5.5703125" style="38" customWidth="1"/>
    <col min="3966" max="3966" width="6.85546875" style="38" customWidth="1"/>
    <col min="3967" max="3967" width="6.5703125" style="38" customWidth="1"/>
    <col min="3968" max="3968" width="5.5703125" style="38" customWidth="1"/>
    <col min="3969" max="3969" width="11.28515625" style="38" customWidth="1"/>
    <col min="3970" max="3974" width="9.5703125" style="38" customWidth="1"/>
    <col min="3975" max="4205" width="9.140625" style="38"/>
    <col min="4206" max="4206" width="3" style="38" customWidth="1"/>
    <col min="4207" max="4209" width="3.140625" style="38" customWidth="1"/>
    <col min="4210" max="4210" width="4.28515625" style="38" customWidth="1"/>
    <col min="4211" max="4211" width="10.5703125" style="38" bestFit="1" customWidth="1"/>
    <col min="4212" max="4212" width="12.5703125" style="38" customWidth="1"/>
    <col min="4213" max="4213" width="10.140625" style="38" customWidth="1"/>
    <col min="4214" max="4214" width="5" style="38" bestFit="1" customWidth="1"/>
    <col min="4215" max="4215" width="4.28515625" style="38" customWidth="1"/>
    <col min="4216" max="4216" width="9" style="38" customWidth="1"/>
    <col min="4217" max="4217" width="4.42578125" style="38" customWidth="1"/>
    <col min="4218" max="4218" width="5" style="38" customWidth="1"/>
    <col min="4219" max="4219" width="6.85546875" style="38" customWidth="1"/>
    <col min="4220" max="4220" width="6.5703125" style="38" customWidth="1"/>
    <col min="4221" max="4221" width="5.5703125" style="38" customWidth="1"/>
    <col min="4222" max="4222" width="6.85546875" style="38" customWidth="1"/>
    <col min="4223" max="4223" width="6.5703125" style="38" customWidth="1"/>
    <col min="4224" max="4224" width="5.5703125" style="38" customWidth="1"/>
    <col min="4225" max="4225" width="11.28515625" style="38" customWidth="1"/>
    <col min="4226" max="4230" width="9.5703125" style="38" customWidth="1"/>
    <col min="4231" max="4461" width="9.140625" style="38"/>
    <col min="4462" max="4462" width="3" style="38" customWidth="1"/>
    <col min="4463" max="4465" width="3.140625" style="38" customWidth="1"/>
    <col min="4466" max="4466" width="4.28515625" style="38" customWidth="1"/>
    <col min="4467" max="4467" width="10.5703125" style="38" bestFit="1" customWidth="1"/>
    <col min="4468" max="4468" width="12.5703125" style="38" customWidth="1"/>
    <col min="4469" max="4469" width="10.140625" style="38" customWidth="1"/>
    <col min="4470" max="4470" width="5" style="38" bestFit="1" customWidth="1"/>
    <col min="4471" max="4471" width="4.28515625" style="38" customWidth="1"/>
    <col min="4472" max="4472" width="9" style="38" customWidth="1"/>
    <col min="4473" max="4473" width="4.42578125" style="38" customWidth="1"/>
    <col min="4474" max="4474" width="5" style="38" customWidth="1"/>
    <col min="4475" max="4475" width="6.85546875" style="38" customWidth="1"/>
    <col min="4476" max="4476" width="6.5703125" style="38" customWidth="1"/>
    <col min="4477" max="4477" width="5.5703125" style="38" customWidth="1"/>
    <col min="4478" max="4478" width="6.85546875" style="38" customWidth="1"/>
    <col min="4479" max="4479" width="6.5703125" style="38" customWidth="1"/>
    <col min="4480" max="4480" width="5.5703125" style="38" customWidth="1"/>
    <col min="4481" max="4481" width="11.28515625" style="38" customWidth="1"/>
    <col min="4482" max="4486" width="9.5703125" style="38" customWidth="1"/>
    <col min="4487" max="4717" width="9.140625" style="38"/>
    <col min="4718" max="4718" width="3" style="38" customWidth="1"/>
    <col min="4719" max="4721" width="3.140625" style="38" customWidth="1"/>
    <col min="4722" max="4722" width="4.28515625" style="38" customWidth="1"/>
    <col min="4723" max="4723" width="10.5703125" style="38" bestFit="1" customWidth="1"/>
    <col min="4724" max="4724" width="12.5703125" style="38" customWidth="1"/>
    <col min="4725" max="4725" width="10.140625" style="38" customWidth="1"/>
    <col min="4726" max="4726" width="5" style="38" bestFit="1" customWidth="1"/>
    <col min="4727" max="4727" width="4.28515625" style="38" customWidth="1"/>
    <col min="4728" max="4728" width="9" style="38" customWidth="1"/>
    <col min="4729" max="4729" width="4.42578125" style="38" customWidth="1"/>
    <col min="4730" max="4730" width="5" style="38" customWidth="1"/>
    <col min="4731" max="4731" width="6.85546875" style="38" customWidth="1"/>
    <col min="4732" max="4732" width="6.5703125" style="38" customWidth="1"/>
    <col min="4733" max="4733" width="5.5703125" style="38" customWidth="1"/>
    <col min="4734" max="4734" width="6.85546875" style="38" customWidth="1"/>
    <col min="4735" max="4735" width="6.5703125" style="38" customWidth="1"/>
    <col min="4736" max="4736" width="5.5703125" style="38" customWidth="1"/>
    <col min="4737" max="4737" width="11.28515625" style="38" customWidth="1"/>
    <col min="4738" max="4742" width="9.5703125" style="38" customWidth="1"/>
    <col min="4743" max="4973" width="9.140625" style="38"/>
    <col min="4974" max="4974" width="3" style="38" customWidth="1"/>
    <col min="4975" max="4977" width="3.140625" style="38" customWidth="1"/>
    <col min="4978" max="4978" width="4.28515625" style="38" customWidth="1"/>
    <col min="4979" max="4979" width="10.5703125" style="38" bestFit="1" customWidth="1"/>
    <col min="4980" max="4980" width="12.5703125" style="38" customWidth="1"/>
    <col min="4981" max="4981" width="10.140625" style="38" customWidth="1"/>
    <col min="4982" max="4982" width="5" style="38" bestFit="1" customWidth="1"/>
    <col min="4983" max="4983" width="4.28515625" style="38" customWidth="1"/>
    <col min="4984" max="4984" width="9" style="38" customWidth="1"/>
    <col min="4985" max="4985" width="4.42578125" style="38" customWidth="1"/>
    <col min="4986" max="4986" width="5" style="38" customWidth="1"/>
    <col min="4987" max="4987" width="6.85546875" style="38" customWidth="1"/>
    <col min="4988" max="4988" width="6.5703125" style="38" customWidth="1"/>
    <col min="4989" max="4989" width="5.5703125" style="38" customWidth="1"/>
    <col min="4990" max="4990" width="6.85546875" style="38" customWidth="1"/>
    <col min="4991" max="4991" width="6.5703125" style="38" customWidth="1"/>
    <col min="4992" max="4992" width="5.5703125" style="38" customWidth="1"/>
    <col min="4993" max="4993" width="11.28515625" style="38" customWidth="1"/>
    <col min="4994" max="4998" width="9.5703125" style="38" customWidth="1"/>
    <col min="4999" max="5229" width="9.140625" style="38"/>
    <col min="5230" max="5230" width="3" style="38" customWidth="1"/>
    <col min="5231" max="5233" width="3.140625" style="38" customWidth="1"/>
    <col min="5234" max="5234" width="4.28515625" style="38" customWidth="1"/>
    <col min="5235" max="5235" width="10.5703125" style="38" bestFit="1" customWidth="1"/>
    <col min="5236" max="5236" width="12.5703125" style="38" customWidth="1"/>
    <col min="5237" max="5237" width="10.140625" style="38" customWidth="1"/>
    <col min="5238" max="5238" width="5" style="38" bestFit="1" customWidth="1"/>
    <col min="5239" max="5239" width="4.28515625" style="38" customWidth="1"/>
    <col min="5240" max="5240" width="9" style="38" customWidth="1"/>
    <col min="5241" max="5241" width="4.42578125" style="38" customWidth="1"/>
    <col min="5242" max="5242" width="5" style="38" customWidth="1"/>
    <col min="5243" max="5243" width="6.85546875" style="38" customWidth="1"/>
    <col min="5244" max="5244" width="6.5703125" style="38" customWidth="1"/>
    <col min="5245" max="5245" width="5.5703125" style="38" customWidth="1"/>
    <col min="5246" max="5246" width="6.85546875" style="38" customWidth="1"/>
    <col min="5247" max="5247" width="6.5703125" style="38" customWidth="1"/>
    <col min="5248" max="5248" width="5.5703125" style="38" customWidth="1"/>
    <col min="5249" max="5249" width="11.28515625" style="38" customWidth="1"/>
    <col min="5250" max="5254" width="9.5703125" style="38" customWidth="1"/>
    <col min="5255" max="5485" width="9.140625" style="38"/>
    <col min="5486" max="5486" width="3" style="38" customWidth="1"/>
    <col min="5487" max="5489" width="3.140625" style="38" customWidth="1"/>
    <col min="5490" max="5490" width="4.28515625" style="38" customWidth="1"/>
    <col min="5491" max="5491" width="10.5703125" style="38" bestFit="1" customWidth="1"/>
    <col min="5492" max="5492" width="12.5703125" style="38" customWidth="1"/>
    <col min="5493" max="5493" width="10.140625" style="38" customWidth="1"/>
    <col min="5494" max="5494" width="5" style="38" bestFit="1" customWidth="1"/>
    <col min="5495" max="5495" width="4.28515625" style="38" customWidth="1"/>
    <col min="5496" max="5496" width="9" style="38" customWidth="1"/>
    <col min="5497" max="5497" width="4.42578125" style="38" customWidth="1"/>
    <col min="5498" max="5498" width="5" style="38" customWidth="1"/>
    <col min="5499" max="5499" width="6.85546875" style="38" customWidth="1"/>
    <col min="5500" max="5500" width="6.5703125" style="38" customWidth="1"/>
    <col min="5501" max="5501" width="5.5703125" style="38" customWidth="1"/>
    <col min="5502" max="5502" width="6.85546875" style="38" customWidth="1"/>
    <col min="5503" max="5503" width="6.5703125" style="38" customWidth="1"/>
    <col min="5504" max="5504" width="5.5703125" style="38" customWidth="1"/>
    <col min="5505" max="5505" width="11.28515625" style="38" customWidth="1"/>
    <col min="5506" max="5510" width="9.5703125" style="38" customWidth="1"/>
    <col min="5511" max="5741" width="9.140625" style="38"/>
    <col min="5742" max="5742" width="3" style="38" customWidth="1"/>
    <col min="5743" max="5745" width="3.140625" style="38" customWidth="1"/>
    <col min="5746" max="5746" width="4.28515625" style="38" customWidth="1"/>
    <col min="5747" max="5747" width="10.5703125" style="38" bestFit="1" customWidth="1"/>
    <col min="5748" max="5748" width="12.5703125" style="38" customWidth="1"/>
    <col min="5749" max="5749" width="10.140625" style="38" customWidth="1"/>
    <col min="5750" max="5750" width="5" style="38" bestFit="1" customWidth="1"/>
    <col min="5751" max="5751" width="4.28515625" style="38" customWidth="1"/>
    <col min="5752" max="5752" width="9" style="38" customWidth="1"/>
    <col min="5753" max="5753" width="4.42578125" style="38" customWidth="1"/>
    <col min="5754" max="5754" width="5" style="38" customWidth="1"/>
    <col min="5755" max="5755" width="6.85546875" style="38" customWidth="1"/>
    <col min="5756" max="5756" width="6.5703125" style="38" customWidth="1"/>
    <col min="5757" max="5757" width="5.5703125" style="38" customWidth="1"/>
    <col min="5758" max="5758" width="6.85546875" style="38" customWidth="1"/>
    <col min="5759" max="5759" width="6.5703125" style="38" customWidth="1"/>
    <col min="5760" max="5760" width="5.5703125" style="38" customWidth="1"/>
    <col min="5761" max="5761" width="11.28515625" style="38" customWidth="1"/>
    <col min="5762" max="5766" width="9.5703125" style="38" customWidth="1"/>
    <col min="5767" max="5997" width="9.140625" style="38"/>
    <col min="5998" max="5998" width="3" style="38" customWidth="1"/>
    <col min="5999" max="6001" width="3.140625" style="38" customWidth="1"/>
    <col min="6002" max="6002" width="4.28515625" style="38" customWidth="1"/>
    <col min="6003" max="6003" width="10.5703125" style="38" bestFit="1" customWidth="1"/>
    <col min="6004" max="6004" width="12.5703125" style="38" customWidth="1"/>
    <col min="6005" max="6005" width="10.140625" style="38" customWidth="1"/>
    <col min="6006" max="6006" width="5" style="38" bestFit="1" customWidth="1"/>
    <col min="6007" max="6007" width="4.28515625" style="38" customWidth="1"/>
    <col min="6008" max="6008" width="9" style="38" customWidth="1"/>
    <col min="6009" max="6009" width="4.42578125" style="38" customWidth="1"/>
    <col min="6010" max="6010" width="5" style="38" customWidth="1"/>
    <col min="6011" max="6011" width="6.85546875" style="38" customWidth="1"/>
    <col min="6012" max="6012" width="6.5703125" style="38" customWidth="1"/>
    <col min="6013" max="6013" width="5.5703125" style="38" customWidth="1"/>
    <col min="6014" max="6014" width="6.85546875" style="38" customWidth="1"/>
    <col min="6015" max="6015" width="6.5703125" style="38" customWidth="1"/>
    <col min="6016" max="6016" width="5.5703125" style="38" customWidth="1"/>
    <col min="6017" max="6017" width="11.28515625" style="38" customWidth="1"/>
    <col min="6018" max="6022" width="9.5703125" style="38" customWidth="1"/>
    <col min="6023" max="6253" width="9.140625" style="38"/>
    <col min="6254" max="6254" width="3" style="38" customWidth="1"/>
    <col min="6255" max="6257" width="3.140625" style="38" customWidth="1"/>
    <col min="6258" max="6258" width="4.28515625" style="38" customWidth="1"/>
    <col min="6259" max="6259" width="10.5703125" style="38" bestFit="1" customWidth="1"/>
    <col min="6260" max="6260" width="12.5703125" style="38" customWidth="1"/>
    <col min="6261" max="6261" width="10.140625" style="38" customWidth="1"/>
    <col min="6262" max="6262" width="5" style="38" bestFit="1" customWidth="1"/>
    <col min="6263" max="6263" width="4.28515625" style="38" customWidth="1"/>
    <col min="6264" max="6264" width="9" style="38" customWidth="1"/>
    <col min="6265" max="6265" width="4.42578125" style="38" customWidth="1"/>
    <col min="6266" max="6266" width="5" style="38" customWidth="1"/>
    <col min="6267" max="6267" width="6.85546875" style="38" customWidth="1"/>
    <col min="6268" max="6268" width="6.5703125" style="38" customWidth="1"/>
    <col min="6269" max="6269" width="5.5703125" style="38" customWidth="1"/>
    <col min="6270" max="6270" width="6.85546875" style="38" customWidth="1"/>
    <col min="6271" max="6271" width="6.5703125" style="38" customWidth="1"/>
    <col min="6272" max="6272" width="5.5703125" style="38" customWidth="1"/>
    <col min="6273" max="6273" width="11.28515625" style="38" customWidth="1"/>
    <col min="6274" max="6278" width="9.5703125" style="38" customWidth="1"/>
    <col min="6279" max="6509" width="9.140625" style="38"/>
    <col min="6510" max="6510" width="3" style="38" customWidth="1"/>
    <col min="6511" max="6513" width="3.140625" style="38" customWidth="1"/>
    <col min="6514" max="6514" width="4.28515625" style="38" customWidth="1"/>
    <col min="6515" max="6515" width="10.5703125" style="38" bestFit="1" customWidth="1"/>
    <col min="6516" max="6516" width="12.5703125" style="38" customWidth="1"/>
    <col min="6517" max="6517" width="10.140625" style="38" customWidth="1"/>
    <col min="6518" max="6518" width="5" style="38" bestFit="1" customWidth="1"/>
    <col min="6519" max="6519" width="4.28515625" style="38" customWidth="1"/>
    <col min="6520" max="6520" width="9" style="38" customWidth="1"/>
    <col min="6521" max="6521" width="4.42578125" style="38" customWidth="1"/>
    <col min="6522" max="6522" width="5" style="38" customWidth="1"/>
    <col min="6523" max="6523" width="6.85546875" style="38" customWidth="1"/>
    <col min="6524" max="6524" width="6.5703125" style="38" customWidth="1"/>
    <col min="6525" max="6525" width="5.5703125" style="38" customWidth="1"/>
    <col min="6526" max="6526" width="6.85546875" style="38" customWidth="1"/>
    <col min="6527" max="6527" width="6.5703125" style="38" customWidth="1"/>
    <col min="6528" max="6528" width="5.5703125" style="38" customWidth="1"/>
    <col min="6529" max="6529" width="11.28515625" style="38" customWidth="1"/>
    <col min="6530" max="6534" width="9.5703125" style="38" customWidth="1"/>
    <col min="6535" max="6765" width="9.140625" style="38"/>
    <col min="6766" max="6766" width="3" style="38" customWidth="1"/>
    <col min="6767" max="6769" width="3.140625" style="38" customWidth="1"/>
    <col min="6770" max="6770" width="4.28515625" style="38" customWidth="1"/>
    <col min="6771" max="6771" width="10.5703125" style="38" bestFit="1" customWidth="1"/>
    <col min="6772" max="6772" width="12.5703125" style="38" customWidth="1"/>
    <col min="6773" max="6773" width="10.140625" style="38" customWidth="1"/>
    <col min="6774" max="6774" width="5" style="38" bestFit="1" customWidth="1"/>
    <col min="6775" max="6775" width="4.28515625" style="38" customWidth="1"/>
    <col min="6776" max="6776" width="9" style="38" customWidth="1"/>
    <col min="6777" max="6777" width="4.42578125" style="38" customWidth="1"/>
    <col min="6778" max="6778" width="5" style="38" customWidth="1"/>
    <col min="6779" max="6779" width="6.85546875" style="38" customWidth="1"/>
    <col min="6780" max="6780" width="6.5703125" style="38" customWidth="1"/>
    <col min="6781" max="6781" width="5.5703125" style="38" customWidth="1"/>
    <col min="6782" max="6782" width="6.85546875" style="38" customWidth="1"/>
    <col min="6783" max="6783" width="6.5703125" style="38" customWidth="1"/>
    <col min="6784" max="6784" width="5.5703125" style="38" customWidth="1"/>
    <col min="6785" max="6785" width="11.28515625" style="38" customWidth="1"/>
    <col min="6786" max="6790" width="9.5703125" style="38" customWidth="1"/>
    <col min="6791" max="7021" width="9.140625" style="38"/>
    <col min="7022" max="7022" width="3" style="38" customWidth="1"/>
    <col min="7023" max="7025" width="3.140625" style="38" customWidth="1"/>
    <col min="7026" max="7026" width="4.28515625" style="38" customWidth="1"/>
    <col min="7027" max="7027" width="10.5703125" style="38" bestFit="1" customWidth="1"/>
    <col min="7028" max="7028" width="12.5703125" style="38" customWidth="1"/>
    <col min="7029" max="7029" width="10.140625" style="38" customWidth="1"/>
    <col min="7030" max="7030" width="5" style="38" bestFit="1" customWidth="1"/>
    <col min="7031" max="7031" width="4.28515625" style="38" customWidth="1"/>
    <col min="7032" max="7032" width="9" style="38" customWidth="1"/>
    <col min="7033" max="7033" width="4.42578125" style="38" customWidth="1"/>
    <col min="7034" max="7034" width="5" style="38" customWidth="1"/>
    <col min="7035" max="7035" width="6.85546875" style="38" customWidth="1"/>
    <col min="7036" max="7036" width="6.5703125" style="38" customWidth="1"/>
    <col min="7037" max="7037" width="5.5703125" style="38" customWidth="1"/>
    <col min="7038" max="7038" width="6.85546875" style="38" customWidth="1"/>
    <col min="7039" max="7039" width="6.5703125" style="38" customWidth="1"/>
    <col min="7040" max="7040" width="5.5703125" style="38" customWidth="1"/>
    <col min="7041" max="7041" width="11.28515625" style="38" customWidth="1"/>
    <col min="7042" max="7046" width="9.5703125" style="38" customWidth="1"/>
    <col min="7047" max="7277" width="9.140625" style="38"/>
    <col min="7278" max="7278" width="3" style="38" customWidth="1"/>
    <col min="7279" max="7281" width="3.140625" style="38" customWidth="1"/>
    <col min="7282" max="7282" width="4.28515625" style="38" customWidth="1"/>
    <col min="7283" max="7283" width="10.5703125" style="38" bestFit="1" customWidth="1"/>
    <col min="7284" max="7284" width="12.5703125" style="38" customWidth="1"/>
    <col min="7285" max="7285" width="10.140625" style="38" customWidth="1"/>
    <col min="7286" max="7286" width="5" style="38" bestFit="1" customWidth="1"/>
    <col min="7287" max="7287" width="4.28515625" style="38" customWidth="1"/>
    <col min="7288" max="7288" width="9" style="38" customWidth="1"/>
    <col min="7289" max="7289" width="4.42578125" style="38" customWidth="1"/>
    <col min="7290" max="7290" width="5" style="38" customWidth="1"/>
    <col min="7291" max="7291" width="6.85546875" style="38" customWidth="1"/>
    <col min="7292" max="7292" width="6.5703125" style="38" customWidth="1"/>
    <col min="7293" max="7293" width="5.5703125" style="38" customWidth="1"/>
    <col min="7294" max="7294" width="6.85546875" style="38" customWidth="1"/>
    <col min="7295" max="7295" width="6.5703125" style="38" customWidth="1"/>
    <col min="7296" max="7296" width="5.5703125" style="38" customWidth="1"/>
    <col min="7297" max="7297" width="11.28515625" style="38" customWidth="1"/>
    <col min="7298" max="7302" width="9.5703125" style="38" customWidth="1"/>
    <col min="7303" max="7533" width="9.140625" style="38"/>
    <col min="7534" max="7534" width="3" style="38" customWidth="1"/>
    <col min="7535" max="7537" width="3.140625" style="38" customWidth="1"/>
    <col min="7538" max="7538" width="4.28515625" style="38" customWidth="1"/>
    <col min="7539" max="7539" width="10.5703125" style="38" bestFit="1" customWidth="1"/>
    <col min="7540" max="7540" width="12.5703125" style="38" customWidth="1"/>
    <col min="7541" max="7541" width="10.140625" style="38" customWidth="1"/>
    <col min="7542" max="7542" width="5" style="38" bestFit="1" customWidth="1"/>
    <col min="7543" max="7543" width="4.28515625" style="38" customWidth="1"/>
    <col min="7544" max="7544" width="9" style="38" customWidth="1"/>
    <col min="7545" max="7545" width="4.42578125" style="38" customWidth="1"/>
    <col min="7546" max="7546" width="5" style="38" customWidth="1"/>
    <col min="7547" max="7547" width="6.85546875" style="38" customWidth="1"/>
    <col min="7548" max="7548" width="6.5703125" style="38" customWidth="1"/>
    <col min="7549" max="7549" width="5.5703125" style="38" customWidth="1"/>
    <col min="7550" max="7550" width="6.85546875" style="38" customWidth="1"/>
    <col min="7551" max="7551" width="6.5703125" style="38" customWidth="1"/>
    <col min="7552" max="7552" width="5.5703125" style="38" customWidth="1"/>
    <col min="7553" max="7553" width="11.28515625" style="38" customWidth="1"/>
    <col min="7554" max="7558" width="9.5703125" style="38" customWidth="1"/>
    <col min="7559" max="7789" width="9.140625" style="38"/>
    <col min="7790" max="7790" width="3" style="38" customWidth="1"/>
    <col min="7791" max="7793" width="3.140625" style="38" customWidth="1"/>
    <col min="7794" max="7794" width="4.28515625" style="38" customWidth="1"/>
    <col min="7795" max="7795" width="10.5703125" style="38" bestFit="1" customWidth="1"/>
    <col min="7796" max="7796" width="12.5703125" style="38" customWidth="1"/>
    <col min="7797" max="7797" width="10.140625" style="38" customWidth="1"/>
    <col min="7798" max="7798" width="5" style="38" bestFit="1" customWidth="1"/>
    <col min="7799" max="7799" width="4.28515625" style="38" customWidth="1"/>
    <col min="7800" max="7800" width="9" style="38" customWidth="1"/>
    <col min="7801" max="7801" width="4.42578125" style="38" customWidth="1"/>
    <col min="7802" max="7802" width="5" style="38" customWidth="1"/>
    <col min="7803" max="7803" width="6.85546875" style="38" customWidth="1"/>
    <col min="7804" max="7804" width="6.5703125" style="38" customWidth="1"/>
    <col min="7805" max="7805" width="5.5703125" style="38" customWidth="1"/>
    <col min="7806" max="7806" width="6.85546875" style="38" customWidth="1"/>
    <col min="7807" max="7807" width="6.5703125" style="38" customWidth="1"/>
    <col min="7808" max="7808" width="5.5703125" style="38" customWidth="1"/>
    <col min="7809" max="7809" width="11.28515625" style="38" customWidth="1"/>
    <col min="7810" max="7814" width="9.5703125" style="38" customWidth="1"/>
    <col min="7815" max="8045" width="9.140625" style="38"/>
    <col min="8046" max="8046" width="3" style="38" customWidth="1"/>
    <col min="8047" max="8049" width="3.140625" style="38" customWidth="1"/>
    <col min="8050" max="8050" width="4.28515625" style="38" customWidth="1"/>
    <col min="8051" max="8051" width="10.5703125" style="38" bestFit="1" customWidth="1"/>
    <col min="8052" max="8052" width="12.5703125" style="38" customWidth="1"/>
    <col min="8053" max="8053" width="10.140625" style="38" customWidth="1"/>
    <col min="8054" max="8054" width="5" style="38" bestFit="1" customWidth="1"/>
    <col min="8055" max="8055" width="4.28515625" style="38" customWidth="1"/>
    <col min="8056" max="8056" width="9" style="38" customWidth="1"/>
    <col min="8057" max="8057" width="4.42578125" style="38" customWidth="1"/>
    <col min="8058" max="8058" width="5" style="38" customWidth="1"/>
    <col min="8059" max="8059" width="6.85546875" style="38" customWidth="1"/>
    <col min="8060" max="8060" width="6.5703125" style="38" customWidth="1"/>
    <col min="8061" max="8061" width="5.5703125" style="38" customWidth="1"/>
    <col min="8062" max="8062" width="6.85546875" style="38" customWidth="1"/>
    <col min="8063" max="8063" width="6.5703125" style="38" customWidth="1"/>
    <col min="8064" max="8064" width="5.5703125" style="38" customWidth="1"/>
    <col min="8065" max="8065" width="11.28515625" style="38" customWidth="1"/>
    <col min="8066" max="8070" width="9.5703125" style="38" customWidth="1"/>
    <col min="8071" max="8301" width="9.140625" style="38"/>
    <col min="8302" max="8302" width="3" style="38" customWidth="1"/>
    <col min="8303" max="8305" width="3.140625" style="38" customWidth="1"/>
    <col min="8306" max="8306" width="4.28515625" style="38" customWidth="1"/>
    <col min="8307" max="8307" width="10.5703125" style="38" bestFit="1" customWidth="1"/>
    <col min="8308" max="8308" width="12.5703125" style="38" customWidth="1"/>
    <col min="8309" max="8309" width="10.140625" style="38" customWidth="1"/>
    <col min="8310" max="8310" width="5" style="38" bestFit="1" customWidth="1"/>
    <col min="8311" max="8311" width="4.28515625" style="38" customWidth="1"/>
    <col min="8312" max="8312" width="9" style="38" customWidth="1"/>
    <col min="8313" max="8313" width="4.42578125" style="38" customWidth="1"/>
    <col min="8314" max="8314" width="5" style="38" customWidth="1"/>
    <col min="8315" max="8315" width="6.85546875" style="38" customWidth="1"/>
    <col min="8316" max="8316" width="6.5703125" style="38" customWidth="1"/>
    <col min="8317" max="8317" width="5.5703125" style="38" customWidth="1"/>
    <col min="8318" max="8318" width="6.85546875" style="38" customWidth="1"/>
    <col min="8319" max="8319" width="6.5703125" style="38" customWidth="1"/>
    <col min="8320" max="8320" width="5.5703125" style="38" customWidth="1"/>
    <col min="8321" max="8321" width="11.28515625" style="38" customWidth="1"/>
    <col min="8322" max="8326" width="9.5703125" style="38" customWidth="1"/>
    <col min="8327" max="8557" width="9.140625" style="38"/>
    <col min="8558" max="8558" width="3" style="38" customWidth="1"/>
    <col min="8559" max="8561" width="3.140625" style="38" customWidth="1"/>
    <col min="8562" max="8562" width="4.28515625" style="38" customWidth="1"/>
    <col min="8563" max="8563" width="10.5703125" style="38" bestFit="1" customWidth="1"/>
    <col min="8564" max="8564" width="12.5703125" style="38" customWidth="1"/>
    <col min="8565" max="8565" width="10.140625" style="38" customWidth="1"/>
    <col min="8566" max="8566" width="5" style="38" bestFit="1" customWidth="1"/>
    <col min="8567" max="8567" width="4.28515625" style="38" customWidth="1"/>
    <col min="8568" max="8568" width="9" style="38" customWidth="1"/>
    <col min="8569" max="8569" width="4.42578125" style="38" customWidth="1"/>
    <col min="8570" max="8570" width="5" style="38" customWidth="1"/>
    <col min="8571" max="8571" width="6.85546875" style="38" customWidth="1"/>
    <col min="8572" max="8572" width="6.5703125" style="38" customWidth="1"/>
    <col min="8573" max="8573" width="5.5703125" style="38" customWidth="1"/>
    <col min="8574" max="8574" width="6.85546875" style="38" customWidth="1"/>
    <col min="8575" max="8575" width="6.5703125" style="38" customWidth="1"/>
    <col min="8576" max="8576" width="5.5703125" style="38" customWidth="1"/>
    <col min="8577" max="8577" width="11.28515625" style="38" customWidth="1"/>
    <col min="8578" max="8582" width="9.5703125" style="38" customWidth="1"/>
    <col min="8583" max="8813" width="9.140625" style="38"/>
    <col min="8814" max="8814" width="3" style="38" customWidth="1"/>
    <col min="8815" max="8817" width="3.140625" style="38" customWidth="1"/>
    <col min="8818" max="8818" width="4.28515625" style="38" customWidth="1"/>
    <col min="8819" max="8819" width="10.5703125" style="38" bestFit="1" customWidth="1"/>
    <col min="8820" max="8820" width="12.5703125" style="38" customWidth="1"/>
    <col min="8821" max="8821" width="10.140625" style="38" customWidth="1"/>
    <col min="8822" max="8822" width="5" style="38" bestFit="1" customWidth="1"/>
    <col min="8823" max="8823" width="4.28515625" style="38" customWidth="1"/>
    <col min="8824" max="8824" width="9" style="38" customWidth="1"/>
    <col min="8825" max="8825" width="4.42578125" style="38" customWidth="1"/>
    <col min="8826" max="8826" width="5" style="38" customWidth="1"/>
    <col min="8827" max="8827" width="6.85546875" style="38" customWidth="1"/>
    <col min="8828" max="8828" width="6.5703125" style="38" customWidth="1"/>
    <col min="8829" max="8829" width="5.5703125" style="38" customWidth="1"/>
    <col min="8830" max="8830" width="6.85546875" style="38" customWidth="1"/>
    <col min="8831" max="8831" width="6.5703125" style="38" customWidth="1"/>
    <col min="8832" max="8832" width="5.5703125" style="38" customWidth="1"/>
    <col min="8833" max="8833" width="11.28515625" style="38" customWidth="1"/>
    <col min="8834" max="8838" width="9.5703125" style="38" customWidth="1"/>
    <col min="8839" max="9069" width="9.140625" style="38"/>
    <col min="9070" max="9070" width="3" style="38" customWidth="1"/>
    <col min="9071" max="9073" width="3.140625" style="38" customWidth="1"/>
    <col min="9074" max="9074" width="4.28515625" style="38" customWidth="1"/>
    <col min="9075" max="9075" width="10.5703125" style="38" bestFit="1" customWidth="1"/>
    <col min="9076" max="9076" width="12.5703125" style="38" customWidth="1"/>
    <col min="9077" max="9077" width="10.140625" style="38" customWidth="1"/>
    <col min="9078" max="9078" width="5" style="38" bestFit="1" customWidth="1"/>
    <col min="9079" max="9079" width="4.28515625" style="38" customWidth="1"/>
    <col min="9080" max="9080" width="9" style="38" customWidth="1"/>
    <col min="9081" max="9081" width="4.42578125" style="38" customWidth="1"/>
    <col min="9082" max="9082" width="5" style="38" customWidth="1"/>
    <col min="9083" max="9083" width="6.85546875" style="38" customWidth="1"/>
    <col min="9084" max="9084" width="6.5703125" style="38" customWidth="1"/>
    <col min="9085" max="9085" width="5.5703125" style="38" customWidth="1"/>
    <col min="9086" max="9086" width="6.85546875" style="38" customWidth="1"/>
    <col min="9087" max="9087" width="6.5703125" style="38" customWidth="1"/>
    <col min="9088" max="9088" width="5.5703125" style="38" customWidth="1"/>
    <col min="9089" max="9089" width="11.28515625" style="38" customWidth="1"/>
    <col min="9090" max="9094" width="9.5703125" style="38" customWidth="1"/>
    <col min="9095" max="9325" width="9.140625" style="38"/>
    <col min="9326" max="9326" width="3" style="38" customWidth="1"/>
    <col min="9327" max="9329" width="3.140625" style="38" customWidth="1"/>
    <col min="9330" max="9330" width="4.28515625" style="38" customWidth="1"/>
    <col min="9331" max="9331" width="10.5703125" style="38" bestFit="1" customWidth="1"/>
    <col min="9332" max="9332" width="12.5703125" style="38" customWidth="1"/>
    <col min="9333" max="9333" width="10.140625" style="38" customWidth="1"/>
    <col min="9334" max="9334" width="5" style="38" bestFit="1" customWidth="1"/>
    <col min="9335" max="9335" width="4.28515625" style="38" customWidth="1"/>
    <col min="9336" max="9336" width="9" style="38" customWidth="1"/>
    <col min="9337" max="9337" width="4.42578125" style="38" customWidth="1"/>
    <col min="9338" max="9338" width="5" style="38" customWidth="1"/>
    <col min="9339" max="9339" width="6.85546875" style="38" customWidth="1"/>
    <col min="9340" max="9340" width="6.5703125" style="38" customWidth="1"/>
    <col min="9341" max="9341" width="5.5703125" style="38" customWidth="1"/>
    <col min="9342" max="9342" width="6.85546875" style="38" customWidth="1"/>
    <col min="9343" max="9343" width="6.5703125" style="38" customWidth="1"/>
    <col min="9344" max="9344" width="5.5703125" style="38" customWidth="1"/>
    <col min="9345" max="9345" width="11.28515625" style="38" customWidth="1"/>
    <col min="9346" max="9350" width="9.5703125" style="38" customWidth="1"/>
    <col min="9351" max="9581" width="9.140625" style="38"/>
    <col min="9582" max="9582" width="3" style="38" customWidth="1"/>
    <col min="9583" max="9585" width="3.140625" style="38" customWidth="1"/>
    <col min="9586" max="9586" width="4.28515625" style="38" customWidth="1"/>
    <col min="9587" max="9587" width="10.5703125" style="38" bestFit="1" customWidth="1"/>
    <col min="9588" max="9588" width="12.5703125" style="38" customWidth="1"/>
    <col min="9589" max="9589" width="10.140625" style="38" customWidth="1"/>
    <col min="9590" max="9590" width="5" style="38" bestFit="1" customWidth="1"/>
    <col min="9591" max="9591" width="4.28515625" style="38" customWidth="1"/>
    <col min="9592" max="9592" width="9" style="38" customWidth="1"/>
    <col min="9593" max="9593" width="4.42578125" style="38" customWidth="1"/>
    <col min="9594" max="9594" width="5" style="38" customWidth="1"/>
    <col min="9595" max="9595" width="6.85546875" style="38" customWidth="1"/>
    <col min="9596" max="9596" width="6.5703125" style="38" customWidth="1"/>
    <col min="9597" max="9597" width="5.5703125" style="38" customWidth="1"/>
    <col min="9598" max="9598" width="6.85546875" style="38" customWidth="1"/>
    <col min="9599" max="9599" width="6.5703125" style="38" customWidth="1"/>
    <col min="9600" max="9600" width="5.5703125" style="38" customWidth="1"/>
    <col min="9601" max="9601" width="11.28515625" style="38" customWidth="1"/>
    <col min="9602" max="9606" width="9.5703125" style="38" customWidth="1"/>
    <col min="9607" max="9837" width="9.140625" style="38"/>
    <col min="9838" max="9838" width="3" style="38" customWidth="1"/>
    <col min="9839" max="9841" width="3.140625" style="38" customWidth="1"/>
    <col min="9842" max="9842" width="4.28515625" style="38" customWidth="1"/>
    <col min="9843" max="9843" width="10.5703125" style="38" bestFit="1" customWidth="1"/>
    <col min="9844" max="9844" width="12.5703125" style="38" customWidth="1"/>
    <col min="9845" max="9845" width="10.140625" style="38" customWidth="1"/>
    <col min="9846" max="9846" width="5" style="38" bestFit="1" customWidth="1"/>
    <col min="9847" max="9847" width="4.28515625" style="38" customWidth="1"/>
    <col min="9848" max="9848" width="9" style="38" customWidth="1"/>
    <col min="9849" max="9849" width="4.42578125" style="38" customWidth="1"/>
    <col min="9850" max="9850" width="5" style="38" customWidth="1"/>
    <col min="9851" max="9851" width="6.85546875" style="38" customWidth="1"/>
    <col min="9852" max="9852" width="6.5703125" style="38" customWidth="1"/>
    <col min="9853" max="9853" width="5.5703125" style="38" customWidth="1"/>
    <col min="9854" max="9854" width="6.85546875" style="38" customWidth="1"/>
    <col min="9855" max="9855" width="6.5703125" style="38" customWidth="1"/>
    <col min="9856" max="9856" width="5.5703125" style="38" customWidth="1"/>
    <col min="9857" max="9857" width="11.28515625" style="38" customWidth="1"/>
    <col min="9858" max="9862" width="9.5703125" style="38" customWidth="1"/>
    <col min="9863" max="10093" width="9.140625" style="38"/>
    <col min="10094" max="10094" width="3" style="38" customWidth="1"/>
    <col min="10095" max="10097" width="3.140625" style="38" customWidth="1"/>
    <col min="10098" max="10098" width="4.28515625" style="38" customWidth="1"/>
    <col min="10099" max="10099" width="10.5703125" style="38" bestFit="1" customWidth="1"/>
    <col min="10100" max="10100" width="12.5703125" style="38" customWidth="1"/>
    <col min="10101" max="10101" width="10.140625" style="38" customWidth="1"/>
    <col min="10102" max="10102" width="5" style="38" bestFit="1" customWidth="1"/>
    <col min="10103" max="10103" width="4.28515625" style="38" customWidth="1"/>
    <col min="10104" max="10104" width="9" style="38" customWidth="1"/>
    <col min="10105" max="10105" width="4.42578125" style="38" customWidth="1"/>
    <col min="10106" max="10106" width="5" style="38" customWidth="1"/>
    <col min="10107" max="10107" width="6.85546875" style="38" customWidth="1"/>
    <col min="10108" max="10108" width="6.5703125" style="38" customWidth="1"/>
    <col min="10109" max="10109" width="5.5703125" style="38" customWidth="1"/>
    <col min="10110" max="10110" width="6.85546875" style="38" customWidth="1"/>
    <col min="10111" max="10111" width="6.5703125" style="38" customWidth="1"/>
    <col min="10112" max="10112" width="5.5703125" style="38" customWidth="1"/>
    <col min="10113" max="10113" width="11.28515625" style="38" customWidth="1"/>
    <col min="10114" max="10118" width="9.5703125" style="38" customWidth="1"/>
    <col min="10119" max="10349" width="9.140625" style="38"/>
    <col min="10350" max="10350" width="3" style="38" customWidth="1"/>
    <col min="10351" max="10353" width="3.140625" style="38" customWidth="1"/>
    <col min="10354" max="10354" width="4.28515625" style="38" customWidth="1"/>
    <col min="10355" max="10355" width="10.5703125" style="38" bestFit="1" customWidth="1"/>
    <col min="10356" max="10356" width="12.5703125" style="38" customWidth="1"/>
    <col min="10357" max="10357" width="10.140625" style="38" customWidth="1"/>
    <col min="10358" max="10358" width="5" style="38" bestFit="1" customWidth="1"/>
    <col min="10359" max="10359" width="4.28515625" style="38" customWidth="1"/>
    <col min="10360" max="10360" width="9" style="38" customWidth="1"/>
    <col min="10361" max="10361" width="4.42578125" style="38" customWidth="1"/>
    <col min="10362" max="10362" width="5" style="38" customWidth="1"/>
    <col min="10363" max="10363" width="6.85546875" style="38" customWidth="1"/>
    <col min="10364" max="10364" width="6.5703125" style="38" customWidth="1"/>
    <col min="10365" max="10365" width="5.5703125" style="38" customWidth="1"/>
    <col min="10366" max="10366" width="6.85546875" style="38" customWidth="1"/>
    <col min="10367" max="10367" width="6.5703125" style="38" customWidth="1"/>
    <col min="10368" max="10368" width="5.5703125" style="38" customWidth="1"/>
    <col min="10369" max="10369" width="11.28515625" style="38" customWidth="1"/>
    <col min="10370" max="10374" width="9.5703125" style="38" customWidth="1"/>
    <col min="10375" max="10605" width="9.140625" style="38"/>
    <col min="10606" max="10606" width="3" style="38" customWidth="1"/>
    <col min="10607" max="10609" width="3.140625" style="38" customWidth="1"/>
    <col min="10610" max="10610" width="4.28515625" style="38" customWidth="1"/>
    <col min="10611" max="10611" width="10.5703125" style="38" bestFit="1" customWidth="1"/>
    <col min="10612" max="10612" width="12.5703125" style="38" customWidth="1"/>
    <col min="10613" max="10613" width="10.140625" style="38" customWidth="1"/>
    <col min="10614" max="10614" width="5" style="38" bestFit="1" customWidth="1"/>
    <col min="10615" max="10615" width="4.28515625" style="38" customWidth="1"/>
    <col min="10616" max="10616" width="9" style="38" customWidth="1"/>
    <col min="10617" max="10617" width="4.42578125" style="38" customWidth="1"/>
    <col min="10618" max="10618" width="5" style="38" customWidth="1"/>
    <col min="10619" max="10619" width="6.85546875" style="38" customWidth="1"/>
    <col min="10620" max="10620" width="6.5703125" style="38" customWidth="1"/>
    <col min="10621" max="10621" width="5.5703125" style="38" customWidth="1"/>
    <col min="10622" max="10622" width="6.85546875" style="38" customWidth="1"/>
    <col min="10623" max="10623" width="6.5703125" style="38" customWidth="1"/>
    <col min="10624" max="10624" width="5.5703125" style="38" customWidth="1"/>
    <col min="10625" max="10625" width="11.28515625" style="38" customWidth="1"/>
    <col min="10626" max="10630" width="9.5703125" style="38" customWidth="1"/>
    <col min="10631" max="10861" width="9.140625" style="38"/>
    <col min="10862" max="10862" width="3" style="38" customWidth="1"/>
    <col min="10863" max="10865" width="3.140625" style="38" customWidth="1"/>
    <col min="10866" max="10866" width="4.28515625" style="38" customWidth="1"/>
    <col min="10867" max="10867" width="10.5703125" style="38" bestFit="1" customWidth="1"/>
    <col min="10868" max="10868" width="12.5703125" style="38" customWidth="1"/>
    <col min="10869" max="10869" width="10.140625" style="38" customWidth="1"/>
    <col min="10870" max="10870" width="5" style="38" bestFit="1" customWidth="1"/>
    <col min="10871" max="10871" width="4.28515625" style="38" customWidth="1"/>
    <col min="10872" max="10872" width="9" style="38" customWidth="1"/>
    <col min="10873" max="10873" width="4.42578125" style="38" customWidth="1"/>
    <col min="10874" max="10874" width="5" style="38" customWidth="1"/>
    <col min="10875" max="10875" width="6.85546875" style="38" customWidth="1"/>
    <col min="10876" max="10876" width="6.5703125" style="38" customWidth="1"/>
    <col min="10877" max="10877" width="5.5703125" style="38" customWidth="1"/>
    <col min="10878" max="10878" width="6.85546875" style="38" customWidth="1"/>
    <col min="10879" max="10879" width="6.5703125" style="38" customWidth="1"/>
    <col min="10880" max="10880" width="5.5703125" style="38" customWidth="1"/>
    <col min="10881" max="10881" width="11.28515625" style="38" customWidth="1"/>
    <col min="10882" max="10886" width="9.5703125" style="38" customWidth="1"/>
    <col min="10887" max="11117" width="9.140625" style="38"/>
    <col min="11118" max="11118" width="3" style="38" customWidth="1"/>
    <col min="11119" max="11121" width="3.140625" style="38" customWidth="1"/>
    <col min="11122" max="11122" width="4.28515625" style="38" customWidth="1"/>
    <col min="11123" max="11123" width="10.5703125" style="38" bestFit="1" customWidth="1"/>
    <col min="11124" max="11124" width="12.5703125" style="38" customWidth="1"/>
    <col min="11125" max="11125" width="10.140625" style="38" customWidth="1"/>
    <col min="11126" max="11126" width="5" style="38" bestFit="1" customWidth="1"/>
    <col min="11127" max="11127" width="4.28515625" style="38" customWidth="1"/>
    <col min="11128" max="11128" width="9" style="38" customWidth="1"/>
    <col min="11129" max="11129" width="4.42578125" style="38" customWidth="1"/>
    <col min="11130" max="11130" width="5" style="38" customWidth="1"/>
    <col min="11131" max="11131" width="6.85546875" style="38" customWidth="1"/>
    <col min="11132" max="11132" width="6.5703125" style="38" customWidth="1"/>
    <col min="11133" max="11133" width="5.5703125" style="38" customWidth="1"/>
    <col min="11134" max="11134" width="6.85546875" style="38" customWidth="1"/>
    <col min="11135" max="11135" width="6.5703125" style="38" customWidth="1"/>
    <col min="11136" max="11136" width="5.5703125" style="38" customWidth="1"/>
    <col min="11137" max="11137" width="11.28515625" style="38" customWidth="1"/>
    <col min="11138" max="11142" width="9.5703125" style="38" customWidth="1"/>
    <col min="11143" max="11373" width="9.140625" style="38"/>
    <col min="11374" max="11374" width="3" style="38" customWidth="1"/>
    <col min="11375" max="11377" width="3.140625" style="38" customWidth="1"/>
    <col min="11378" max="11378" width="4.28515625" style="38" customWidth="1"/>
    <col min="11379" max="11379" width="10.5703125" style="38" bestFit="1" customWidth="1"/>
    <col min="11380" max="11380" width="12.5703125" style="38" customWidth="1"/>
    <col min="11381" max="11381" width="10.140625" style="38" customWidth="1"/>
    <col min="11382" max="11382" width="5" style="38" bestFit="1" customWidth="1"/>
    <col min="11383" max="11383" width="4.28515625" style="38" customWidth="1"/>
    <col min="11384" max="11384" width="9" style="38" customWidth="1"/>
    <col min="11385" max="11385" width="4.42578125" style="38" customWidth="1"/>
    <col min="11386" max="11386" width="5" style="38" customWidth="1"/>
    <col min="11387" max="11387" width="6.85546875" style="38" customWidth="1"/>
    <col min="11388" max="11388" width="6.5703125" style="38" customWidth="1"/>
    <col min="11389" max="11389" width="5.5703125" style="38" customWidth="1"/>
    <col min="11390" max="11390" width="6.85546875" style="38" customWidth="1"/>
    <col min="11391" max="11391" width="6.5703125" style="38" customWidth="1"/>
    <col min="11392" max="11392" width="5.5703125" style="38" customWidth="1"/>
    <col min="11393" max="11393" width="11.28515625" style="38" customWidth="1"/>
    <col min="11394" max="11398" width="9.5703125" style="38" customWidth="1"/>
    <col min="11399" max="11629" width="9.140625" style="38"/>
    <col min="11630" max="11630" width="3" style="38" customWidth="1"/>
    <col min="11631" max="11633" width="3.140625" style="38" customWidth="1"/>
    <col min="11634" max="11634" width="4.28515625" style="38" customWidth="1"/>
    <col min="11635" max="11635" width="10.5703125" style="38" bestFit="1" customWidth="1"/>
    <col min="11636" max="11636" width="12.5703125" style="38" customWidth="1"/>
    <col min="11637" max="11637" width="10.140625" style="38" customWidth="1"/>
    <col min="11638" max="11638" width="5" style="38" bestFit="1" customWidth="1"/>
    <col min="11639" max="11639" width="4.28515625" style="38" customWidth="1"/>
    <col min="11640" max="11640" width="9" style="38" customWidth="1"/>
    <col min="11641" max="11641" width="4.42578125" style="38" customWidth="1"/>
    <col min="11642" max="11642" width="5" style="38" customWidth="1"/>
    <col min="11643" max="11643" width="6.85546875" style="38" customWidth="1"/>
    <col min="11644" max="11644" width="6.5703125" style="38" customWidth="1"/>
    <col min="11645" max="11645" width="5.5703125" style="38" customWidth="1"/>
    <col min="11646" max="11646" width="6.85546875" style="38" customWidth="1"/>
    <col min="11647" max="11647" width="6.5703125" style="38" customWidth="1"/>
    <col min="11648" max="11648" width="5.5703125" style="38" customWidth="1"/>
    <col min="11649" max="11649" width="11.28515625" style="38" customWidth="1"/>
    <col min="11650" max="11654" width="9.5703125" style="38" customWidth="1"/>
    <col min="11655" max="11885" width="9.140625" style="38"/>
    <col min="11886" max="11886" width="3" style="38" customWidth="1"/>
    <col min="11887" max="11889" width="3.140625" style="38" customWidth="1"/>
    <col min="11890" max="11890" width="4.28515625" style="38" customWidth="1"/>
    <col min="11891" max="11891" width="10.5703125" style="38" bestFit="1" customWidth="1"/>
    <col min="11892" max="11892" width="12.5703125" style="38" customWidth="1"/>
    <col min="11893" max="11893" width="10.140625" style="38" customWidth="1"/>
    <col min="11894" max="11894" width="5" style="38" bestFit="1" customWidth="1"/>
    <col min="11895" max="11895" width="4.28515625" style="38" customWidth="1"/>
    <col min="11896" max="11896" width="9" style="38" customWidth="1"/>
    <col min="11897" max="11897" width="4.42578125" style="38" customWidth="1"/>
    <col min="11898" max="11898" width="5" style="38" customWidth="1"/>
    <col min="11899" max="11899" width="6.85546875" style="38" customWidth="1"/>
    <col min="11900" max="11900" width="6.5703125" style="38" customWidth="1"/>
    <col min="11901" max="11901" width="5.5703125" style="38" customWidth="1"/>
    <col min="11902" max="11902" width="6.85546875" style="38" customWidth="1"/>
    <col min="11903" max="11903" width="6.5703125" style="38" customWidth="1"/>
    <col min="11904" max="11904" width="5.5703125" style="38" customWidth="1"/>
    <col min="11905" max="11905" width="11.28515625" style="38" customWidth="1"/>
    <col min="11906" max="11910" width="9.5703125" style="38" customWidth="1"/>
    <col min="11911" max="12141" width="9.140625" style="38"/>
    <col min="12142" max="12142" width="3" style="38" customWidth="1"/>
    <col min="12143" max="12145" width="3.140625" style="38" customWidth="1"/>
    <col min="12146" max="12146" width="4.28515625" style="38" customWidth="1"/>
    <col min="12147" max="12147" width="10.5703125" style="38" bestFit="1" customWidth="1"/>
    <col min="12148" max="12148" width="12.5703125" style="38" customWidth="1"/>
    <col min="12149" max="12149" width="10.140625" style="38" customWidth="1"/>
    <col min="12150" max="12150" width="5" style="38" bestFit="1" customWidth="1"/>
    <col min="12151" max="12151" width="4.28515625" style="38" customWidth="1"/>
    <col min="12152" max="12152" width="9" style="38" customWidth="1"/>
    <col min="12153" max="12153" width="4.42578125" style="38" customWidth="1"/>
    <col min="12154" max="12154" width="5" style="38" customWidth="1"/>
    <col min="12155" max="12155" width="6.85546875" style="38" customWidth="1"/>
    <col min="12156" max="12156" width="6.5703125" style="38" customWidth="1"/>
    <col min="12157" max="12157" width="5.5703125" style="38" customWidth="1"/>
    <col min="12158" max="12158" width="6.85546875" style="38" customWidth="1"/>
    <col min="12159" max="12159" width="6.5703125" style="38" customWidth="1"/>
    <col min="12160" max="12160" width="5.5703125" style="38" customWidth="1"/>
    <col min="12161" max="12161" width="11.28515625" style="38" customWidth="1"/>
    <col min="12162" max="12166" width="9.5703125" style="38" customWidth="1"/>
    <col min="12167" max="12397" width="9.140625" style="38"/>
    <col min="12398" max="12398" width="3" style="38" customWidth="1"/>
    <col min="12399" max="12401" width="3.140625" style="38" customWidth="1"/>
    <col min="12402" max="12402" width="4.28515625" style="38" customWidth="1"/>
    <col min="12403" max="12403" width="10.5703125" style="38" bestFit="1" customWidth="1"/>
    <col min="12404" max="12404" width="12.5703125" style="38" customWidth="1"/>
    <col min="12405" max="12405" width="10.140625" style="38" customWidth="1"/>
    <col min="12406" max="12406" width="5" style="38" bestFit="1" customWidth="1"/>
    <col min="12407" max="12407" width="4.28515625" style="38" customWidth="1"/>
    <col min="12408" max="12408" width="9" style="38" customWidth="1"/>
    <col min="12409" max="12409" width="4.42578125" style="38" customWidth="1"/>
    <col min="12410" max="12410" width="5" style="38" customWidth="1"/>
    <col min="12411" max="12411" width="6.85546875" style="38" customWidth="1"/>
    <col min="12412" max="12412" width="6.5703125" style="38" customWidth="1"/>
    <col min="12413" max="12413" width="5.5703125" style="38" customWidth="1"/>
    <col min="12414" max="12414" width="6.85546875" style="38" customWidth="1"/>
    <col min="12415" max="12415" width="6.5703125" style="38" customWidth="1"/>
    <col min="12416" max="12416" width="5.5703125" style="38" customWidth="1"/>
    <col min="12417" max="12417" width="11.28515625" style="38" customWidth="1"/>
    <col min="12418" max="12422" width="9.5703125" style="38" customWidth="1"/>
    <col min="12423" max="12653" width="9.140625" style="38"/>
    <col min="12654" max="12654" width="3" style="38" customWidth="1"/>
    <col min="12655" max="12657" width="3.140625" style="38" customWidth="1"/>
    <col min="12658" max="12658" width="4.28515625" style="38" customWidth="1"/>
    <col min="12659" max="12659" width="10.5703125" style="38" bestFit="1" customWidth="1"/>
    <col min="12660" max="12660" width="12.5703125" style="38" customWidth="1"/>
    <col min="12661" max="12661" width="10.140625" style="38" customWidth="1"/>
    <col min="12662" max="12662" width="5" style="38" bestFit="1" customWidth="1"/>
    <col min="12663" max="12663" width="4.28515625" style="38" customWidth="1"/>
    <col min="12664" max="12664" width="9" style="38" customWidth="1"/>
    <col min="12665" max="12665" width="4.42578125" style="38" customWidth="1"/>
    <col min="12666" max="12666" width="5" style="38" customWidth="1"/>
    <col min="12667" max="12667" width="6.85546875" style="38" customWidth="1"/>
    <col min="12668" max="12668" width="6.5703125" style="38" customWidth="1"/>
    <col min="12669" max="12669" width="5.5703125" style="38" customWidth="1"/>
    <col min="12670" max="12670" width="6.85546875" style="38" customWidth="1"/>
    <col min="12671" max="12671" width="6.5703125" style="38" customWidth="1"/>
    <col min="12672" max="12672" width="5.5703125" style="38" customWidth="1"/>
    <col min="12673" max="12673" width="11.28515625" style="38" customWidth="1"/>
    <col min="12674" max="12678" width="9.5703125" style="38" customWidth="1"/>
    <col min="12679" max="12909" width="9.140625" style="38"/>
    <col min="12910" max="12910" width="3" style="38" customWidth="1"/>
    <col min="12911" max="12913" width="3.140625" style="38" customWidth="1"/>
    <col min="12914" max="12914" width="4.28515625" style="38" customWidth="1"/>
    <col min="12915" max="12915" width="10.5703125" style="38" bestFit="1" customWidth="1"/>
    <col min="12916" max="12916" width="12.5703125" style="38" customWidth="1"/>
    <col min="12917" max="12917" width="10.140625" style="38" customWidth="1"/>
    <col min="12918" max="12918" width="5" style="38" bestFit="1" customWidth="1"/>
    <col min="12919" max="12919" width="4.28515625" style="38" customWidth="1"/>
    <col min="12920" max="12920" width="9" style="38" customWidth="1"/>
    <col min="12921" max="12921" width="4.42578125" style="38" customWidth="1"/>
    <col min="12922" max="12922" width="5" style="38" customWidth="1"/>
    <col min="12923" max="12923" width="6.85546875" style="38" customWidth="1"/>
    <col min="12924" max="12924" width="6.5703125" style="38" customWidth="1"/>
    <col min="12925" max="12925" width="5.5703125" style="38" customWidth="1"/>
    <col min="12926" max="12926" width="6.85546875" style="38" customWidth="1"/>
    <col min="12927" max="12927" width="6.5703125" style="38" customWidth="1"/>
    <col min="12928" max="12928" width="5.5703125" style="38" customWidth="1"/>
    <col min="12929" max="12929" width="11.28515625" style="38" customWidth="1"/>
    <col min="12930" max="12934" width="9.5703125" style="38" customWidth="1"/>
    <col min="12935" max="13165" width="9.140625" style="38"/>
    <col min="13166" max="13166" width="3" style="38" customWidth="1"/>
    <col min="13167" max="13169" width="3.140625" style="38" customWidth="1"/>
    <col min="13170" max="13170" width="4.28515625" style="38" customWidth="1"/>
    <col min="13171" max="13171" width="10.5703125" style="38" bestFit="1" customWidth="1"/>
    <col min="13172" max="13172" width="12.5703125" style="38" customWidth="1"/>
    <col min="13173" max="13173" width="10.140625" style="38" customWidth="1"/>
    <col min="13174" max="13174" width="5" style="38" bestFit="1" customWidth="1"/>
    <col min="13175" max="13175" width="4.28515625" style="38" customWidth="1"/>
    <col min="13176" max="13176" width="9" style="38" customWidth="1"/>
    <col min="13177" max="13177" width="4.42578125" style="38" customWidth="1"/>
    <col min="13178" max="13178" width="5" style="38" customWidth="1"/>
    <col min="13179" max="13179" width="6.85546875" style="38" customWidth="1"/>
    <col min="13180" max="13180" width="6.5703125" style="38" customWidth="1"/>
    <col min="13181" max="13181" width="5.5703125" style="38" customWidth="1"/>
    <col min="13182" max="13182" width="6.85546875" style="38" customWidth="1"/>
    <col min="13183" max="13183" width="6.5703125" style="38" customWidth="1"/>
    <col min="13184" max="13184" width="5.5703125" style="38" customWidth="1"/>
    <col min="13185" max="13185" width="11.28515625" style="38" customWidth="1"/>
    <col min="13186" max="13190" width="9.5703125" style="38" customWidth="1"/>
    <col min="13191" max="13421" width="9.140625" style="38"/>
    <col min="13422" max="13422" width="3" style="38" customWidth="1"/>
    <col min="13423" max="13425" width="3.140625" style="38" customWidth="1"/>
    <col min="13426" max="13426" width="4.28515625" style="38" customWidth="1"/>
    <col min="13427" max="13427" width="10.5703125" style="38" bestFit="1" customWidth="1"/>
    <col min="13428" max="13428" width="12.5703125" style="38" customWidth="1"/>
    <col min="13429" max="13429" width="10.140625" style="38" customWidth="1"/>
    <col min="13430" max="13430" width="5" style="38" bestFit="1" customWidth="1"/>
    <col min="13431" max="13431" width="4.28515625" style="38" customWidth="1"/>
    <col min="13432" max="13432" width="9" style="38" customWidth="1"/>
    <col min="13433" max="13433" width="4.42578125" style="38" customWidth="1"/>
    <col min="13434" max="13434" width="5" style="38" customWidth="1"/>
    <col min="13435" max="13435" width="6.85546875" style="38" customWidth="1"/>
    <col min="13436" max="13436" width="6.5703125" style="38" customWidth="1"/>
    <col min="13437" max="13437" width="5.5703125" style="38" customWidth="1"/>
    <col min="13438" max="13438" width="6.85546875" style="38" customWidth="1"/>
    <col min="13439" max="13439" width="6.5703125" style="38" customWidth="1"/>
    <col min="13440" max="13440" width="5.5703125" style="38" customWidth="1"/>
    <col min="13441" max="13441" width="11.28515625" style="38" customWidth="1"/>
    <col min="13442" max="13446" width="9.5703125" style="38" customWidth="1"/>
    <col min="13447" max="13677" width="9.140625" style="38"/>
    <col min="13678" max="13678" width="3" style="38" customWidth="1"/>
    <col min="13679" max="13681" width="3.140625" style="38" customWidth="1"/>
    <col min="13682" max="13682" width="4.28515625" style="38" customWidth="1"/>
    <col min="13683" max="13683" width="10.5703125" style="38" bestFit="1" customWidth="1"/>
    <col min="13684" max="13684" width="12.5703125" style="38" customWidth="1"/>
    <col min="13685" max="13685" width="10.140625" style="38" customWidth="1"/>
    <col min="13686" max="13686" width="5" style="38" bestFit="1" customWidth="1"/>
    <col min="13687" max="13687" width="4.28515625" style="38" customWidth="1"/>
    <col min="13688" max="13688" width="9" style="38" customWidth="1"/>
    <col min="13689" max="13689" width="4.42578125" style="38" customWidth="1"/>
    <col min="13690" max="13690" width="5" style="38" customWidth="1"/>
    <col min="13691" max="13691" width="6.85546875" style="38" customWidth="1"/>
    <col min="13692" max="13692" width="6.5703125" style="38" customWidth="1"/>
    <col min="13693" max="13693" width="5.5703125" style="38" customWidth="1"/>
    <col min="13694" max="13694" width="6.85546875" style="38" customWidth="1"/>
    <col min="13695" max="13695" width="6.5703125" style="38" customWidth="1"/>
    <col min="13696" max="13696" width="5.5703125" style="38" customWidth="1"/>
    <col min="13697" max="13697" width="11.28515625" style="38" customWidth="1"/>
    <col min="13698" max="13702" width="9.5703125" style="38" customWidth="1"/>
    <col min="13703" max="13933" width="9.140625" style="38"/>
    <col min="13934" max="13934" width="3" style="38" customWidth="1"/>
    <col min="13935" max="13937" width="3.140625" style="38" customWidth="1"/>
    <col min="13938" max="13938" width="4.28515625" style="38" customWidth="1"/>
    <col min="13939" max="13939" width="10.5703125" style="38" bestFit="1" customWidth="1"/>
    <col min="13940" max="13940" width="12.5703125" style="38" customWidth="1"/>
    <col min="13941" max="13941" width="10.140625" style="38" customWidth="1"/>
    <col min="13942" max="13942" width="5" style="38" bestFit="1" customWidth="1"/>
    <col min="13943" max="13943" width="4.28515625" style="38" customWidth="1"/>
    <col min="13944" max="13944" width="9" style="38" customWidth="1"/>
    <col min="13945" max="13945" width="4.42578125" style="38" customWidth="1"/>
    <col min="13946" max="13946" width="5" style="38" customWidth="1"/>
    <col min="13947" max="13947" width="6.85546875" style="38" customWidth="1"/>
    <col min="13948" max="13948" width="6.5703125" style="38" customWidth="1"/>
    <col min="13949" max="13949" width="5.5703125" style="38" customWidth="1"/>
    <col min="13950" max="13950" width="6.85546875" style="38" customWidth="1"/>
    <col min="13951" max="13951" width="6.5703125" style="38" customWidth="1"/>
    <col min="13952" max="13952" width="5.5703125" style="38" customWidth="1"/>
    <col min="13953" max="13953" width="11.28515625" style="38" customWidth="1"/>
    <col min="13954" max="13958" width="9.5703125" style="38" customWidth="1"/>
    <col min="13959" max="14189" width="9.140625" style="38"/>
    <col min="14190" max="14190" width="3" style="38" customWidth="1"/>
    <col min="14191" max="14193" width="3.140625" style="38" customWidth="1"/>
    <col min="14194" max="14194" width="4.28515625" style="38" customWidth="1"/>
    <col min="14195" max="14195" width="10.5703125" style="38" bestFit="1" customWidth="1"/>
    <col min="14196" max="14196" width="12.5703125" style="38" customWidth="1"/>
    <col min="14197" max="14197" width="10.140625" style="38" customWidth="1"/>
    <col min="14198" max="14198" width="5" style="38" bestFit="1" customWidth="1"/>
    <col min="14199" max="14199" width="4.28515625" style="38" customWidth="1"/>
    <col min="14200" max="14200" width="9" style="38" customWidth="1"/>
    <col min="14201" max="14201" width="4.42578125" style="38" customWidth="1"/>
    <col min="14202" max="14202" width="5" style="38" customWidth="1"/>
    <col min="14203" max="14203" width="6.85546875" style="38" customWidth="1"/>
    <col min="14204" max="14204" width="6.5703125" style="38" customWidth="1"/>
    <col min="14205" max="14205" width="5.5703125" style="38" customWidth="1"/>
    <col min="14206" max="14206" width="6.85546875" style="38" customWidth="1"/>
    <col min="14207" max="14207" width="6.5703125" style="38" customWidth="1"/>
    <col min="14208" max="14208" width="5.5703125" style="38" customWidth="1"/>
    <col min="14209" max="14209" width="11.28515625" style="38" customWidth="1"/>
    <col min="14210" max="14214" width="9.5703125" style="38" customWidth="1"/>
    <col min="14215" max="14445" width="9.140625" style="38"/>
    <col min="14446" max="14446" width="3" style="38" customWidth="1"/>
    <col min="14447" max="14449" width="3.140625" style="38" customWidth="1"/>
    <col min="14450" max="14450" width="4.28515625" style="38" customWidth="1"/>
    <col min="14451" max="14451" width="10.5703125" style="38" bestFit="1" customWidth="1"/>
    <col min="14452" max="14452" width="12.5703125" style="38" customWidth="1"/>
    <col min="14453" max="14453" width="10.140625" style="38" customWidth="1"/>
    <col min="14454" max="14454" width="5" style="38" bestFit="1" customWidth="1"/>
    <col min="14455" max="14455" width="4.28515625" style="38" customWidth="1"/>
    <col min="14456" max="14456" width="9" style="38" customWidth="1"/>
    <col min="14457" max="14457" width="4.42578125" style="38" customWidth="1"/>
    <col min="14458" max="14458" width="5" style="38" customWidth="1"/>
    <col min="14459" max="14459" width="6.85546875" style="38" customWidth="1"/>
    <col min="14460" max="14460" width="6.5703125" style="38" customWidth="1"/>
    <col min="14461" max="14461" width="5.5703125" style="38" customWidth="1"/>
    <col min="14462" max="14462" width="6.85546875" style="38" customWidth="1"/>
    <col min="14463" max="14463" width="6.5703125" style="38" customWidth="1"/>
    <col min="14464" max="14464" width="5.5703125" style="38" customWidth="1"/>
    <col min="14465" max="14465" width="11.28515625" style="38" customWidth="1"/>
    <col min="14466" max="14470" width="9.5703125" style="38" customWidth="1"/>
    <col min="14471" max="14701" width="9.140625" style="38"/>
    <col min="14702" max="14702" width="3" style="38" customWidth="1"/>
    <col min="14703" max="14705" width="3.140625" style="38" customWidth="1"/>
    <col min="14706" max="14706" width="4.28515625" style="38" customWidth="1"/>
    <col min="14707" max="14707" width="10.5703125" style="38" bestFit="1" customWidth="1"/>
    <col min="14708" max="14708" width="12.5703125" style="38" customWidth="1"/>
    <col min="14709" max="14709" width="10.140625" style="38" customWidth="1"/>
    <col min="14710" max="14710" width="5" style="38" bestFit="1" customWidth="1"/>
    <col min="14711" max="14711" width="4.28515625" style="38" customWidth="1"/>
    <col min="14712" max="14712" width="9" style="38" customWidth="1"/>
    <col min="14713" max="14713" width="4.42578125" style="38" customWidth="1"/>
    <col min="14714" max="14714" width="5" style="38" customWidth="1"/>
    <col min="14715" max="14715" width="6.85546875" style="38" customWidth="1"/>
    <col min="14716" max="14716" width="6.5703125" style="38" customWidth="1"/>
    <col min="14717" max="14717" width="5.5703125" style="38" customWidth="1"/>
    <col min="14718" max="14718" width="6.85546875" style="38" customWidth="1"/>
    <col min="14719" max="14719" width="6.5703125" style="38" customWidth="1"/>
    <col min="14720" max="14720" width="5.5703125" style="38" customWidth="1"/>
    <col min="14721" max="14721" width="11.28515625" style="38" customWidth="1"/>
    <col min="14722" max="14726" width="9.5703125" style="38" customWidth="1"/>
    <col min="14727" max="14957" width="9.140625" style="38"/>
    <col min="14958" max="14958" width="3" style="38" customWidth="1"/>
    <col min="14959" max="14961" width="3.140625" style="38" customWidth="1"/>
    <col min="14962" max="14962" width="4.28515625" style="38" customWidth="1"/>
    <col min="14963" max="14963" width="10.5703125" style="38" bestFit="1" customWidth="1"/>
    <col min="14964" max="14964" width="12.5703125" style="38" customWidth="1"/>
    <col min="14965" max="14965" width="10.140625" style="38" customWidth="1"/>
    <col min="14966" max="14966" width="5" style="38" bestFit="1" customWidth="1"/>
    <col min="14967" max="14967" width="4.28515625" style="38" customWidth="1"/>
    <col min="14968" max="14968" width="9" style="38" customWidth="1"/>
    <col min="14969" max="14969" width="4.42578125" style="38" customWidth="1"/>
    <col min="14970" max="14970" width="5" style="38" customWidth="1"/>
    <col min="14971" max="14971" width="6.85546875" style="38" customWidth="1"/>
    <col min="14972" max="14972" width="6.5703125" style="38" customWidth="1"/>
    <col min="14973" max="14973" width="5.5703125" style="38" customWidth="1"/>
    <col min="14974" max="14974" width="6.85546875" style="38" customWidth="1"/>
    <col min="14975" max="14975" width="6.5703125" style="38" customWidth="1"/>
    <col min="14976" max="14976" width="5.5703125" style="38" customWidth="1"/>
    <col min="14977" max="14977" width="11.28515625" style="38" customWidth="1"/>
    <col min="14978" max="14982" width="9.5703125" style="38" customWidth="1"/>
    <col min="14983" max="15213" width="9.140625" style="38"/>
    <col min="15214" max="15214" width="3" style="38" customWidth="1"/>
    <col min="15215" max="15217" width="3.140625" style="38" customWidth="1"/>
    <col min="15218" max="15218" width="4.28515625" style="38" customWidth="1"/>
    <col min="15219" max="15219" width="10.5703125" style="38" bestFit="1" customWidth="1"/>
    <col min="15220" max="15220" width="12.5703125" style="38" customWidth="1"/>
    <col min="15221" max="15221" width="10.140625" style="38" customWidth="1"/>
    <col min="15222" max="15222" width="5" style="38" bestFit="1" customWidth="1"/>
    <col min="15223" max="15223" width="4.28515625" style="38" customWidth="1"/>
    <col min="15224" max="15224" width="9" style="38" customWidth="1"/>
    <col min="15225" max="15225" width="4.42578125" style="38" customWidth="1"/>
    <col min="15226" max="15226" width="5" style="38" customWidth="1"/>
    <col min="15227" max="15227" width="6.85546875" style="38" customWidth="1"/>
    <col min="15228" max="15228" width="6.5703125" style="38" customWidth="1"/>
    <col min="15229" max="15229" width="5.5703125" style="38" customWidth="1"/>
    <col min="15230" max="15230" width="6.85546875" style="38" customWidth="1"/>
    <col min="15231" max="15231" width="6.5703125" style="38" customWidth="1"/>
    <col min="15232" max="15232" width="5.5703125" style="38" customWidth="1"/>
    <col min="15233" max="15233" width="11.28515625" style="38" customWidth="1"/>
    <col min="15234" max="15238" width="9.5703125" style="38" customWidth="1"/>
    <col min="15239" max="15469" width="9.140625" style="38"/>
    <col min="15470" max="15470" width="3" style="38" customWidth="1"/>
    <col min="15471" max="15473" width="3.140625" style="38" customWidth="1"/>
    <col min="15474" max="15474" width="4.28515625" style="38" customWidth="1"/>
    <col min="15475" max="15475" width="10.5703125" style="38" bestFit="1" customWidth="1"/>
    <col min="15476" max="15476" width="12.5703125" style="38" customWidth="1"/>
    <col min="15477" max="15477" width="10.140625" style="38" customWidth="1"/>
    <col min="15478" max="15478" width="5" style="38" bestFit="1" customWidth="1"/>
    <col min="15479" max="15479" width="4.28515625" style="38" customWidth="1"/>
    <col min="15480" max="15480" width="9" style="38" customWidth="1"/>
    <col min="15481" max="15481" width="4.42578125" style="38" customWidth="1"/>
    <col min="15482" max="15482" width="5" style="38" customWidth="1"/>
    <col min="15483" max="15483" width="6.85546875" style="38" customWidth="1"/>
    <col min="15484" max="15484" width="6.5703125" style="38" customWidth="1"/>
    <col min="15485" max="15485" width="5.5703125" style="38" customWidth="1"/>
    <col min="15486" max="15486" width="6.85546875" style="38" customWidth="1"/>
    <col min="15487" max="15487" width="6.5703125" style="38" customWidth="1"/>
    <col min="15488" max="15488" width="5.5703125" style="38" customWidth="1"/>
    <col min="15489" max="15489" width="11.28515625" style="38" customWidth="1"/>
    <col min="15490" max="15494" width="9.5703125" style="38" customWidth="1"/>
    <col min="15495" max="15725" width="9.140625" style="38"/>
    <col min="15726" max="15726" width="3" style="38" customWidth="1"/>
    <col min="15727" max="15729" width="3.140625" style="38" customWidth="1"/>
    <col min="15730" max="15730" width="4.28515625" style="38" customWidth="1"/>
    <col min="15731" max="15731" width="10.5703125" style="38" bestFit="1" customWidth="1"/>
    <col min="15732" max="15732" width="12.5703125" style="38" customWidth="1"/>
    <col min="15733" max="15733" width="10.140625" style="38" customWidth="1"/>
    <col min="15734" max="15734" width="5" style="38" bestFit="1" customWidth="1"/>
    <col min="15735" max="15735" width="4.28515625" style="38" customWidth="1"/>
    <col min="15736" max="15736" width="9" style="38" customWidth="1"/>
    <col min="15737" max="15737" width="4.42578125" style="38" customWidth="1"/>
    <col min="15738" max="15738" width="5" style="38" customWidth="1"/>
    <col min="15739" max="15739" width="6.85546875" style="38" customWidth="1"/>
    <col min="15740" max="15740" width="6.5703125" style="38" customWidth="1"/>
    <col min="15741" max="15741" width="5.5703125" style="38" customWidth="1"/>
    <col min="15742" max="15742" width="6.85546875" style="38" customWidth="1"/>
    <col min="15743" max="15743" width="6.5703125" style="38" customWidth="1"/>
    <col min="15744" max="15744" width="5.5703125" style="38" customWidth="1"/>
    <col min="15745" max="15745" width="11.28515625" style="38" customWidth="1"/>
    <col min="15746" max="15750" width="9.5703125" style="38" customWidth="1"/>
    <col min="15751" max="15981" width="9.140625" style="38"/>
    <col min="15982" max="15982" width="3" style="38" customWidth="1"/>
    <col min="15983" max="15985" width="3.140625" style="38" customWidth="1"/>
    <col min="15986" max="15986" width="4.28515625" style="38" customWidth="1"/>
    <col min="15987" max="15987" width="10.5703125" style="38" bestFit="1" customWidth="1"/>
    <col min="15988" max="15988" width="12.5703125" style="38" customWidth="1"/>
    <col min="15989" max="15989" width="10.140625" style="38" customWidth="1"/>
    <col min="15990" max="15990" width="5" style="38" bestFit="1" customWidth="1"/>
    <col min="15991" max="15991" width="4.28515625" style="38" customWidth="1"/>
    <col min="15992" max="15992" width="9" style="38" customWidth="1"/>
    <col min="15993" max="15993" width="4.42578125" style="38" customWidth="1"/>
    <col min="15994" max="15994" width="5" style="38" customWidth="1"/>
    <col min="15995" max="15995" width="6.85546875" style="38" customWidth="1"/>
    <col min="15996" max="15996" width="6.5703125" style="38" customWidth="1"/>
    <col min="15997" max="15997" width="5.5703125" style="38" customWidth="1"/>
    <col min="15998" max="15998" width="6.85546875" style="38" customWidth="1"/>
    <col min="15999" max="15999" width="6.5703125" style="38" customWidth="1"/>
    <col min="16000" max="16000" width="5.5703125" style="38" customWidth="1"/>
    <col min="16001" max="16001" width="11.28515625" style="38" customWidth="1"/>
    <col min="16002" max="16006" width="9.5703125" style="38" customWidth="1"/>
    <col min="16007" max="16384" width="9.140625" style="38"/>
  </cols>
  <sheetData>
    <row r="1" spans="1:24" ht="20.25" customHeight="1" x14ac:dyDescent="0.3">
      <c r="A1" s="1" t="s">
        <v>0</v>
      </c>
      <c r="B1" s="2"/>
      <c r="C1" s="2"/>
      <c r="D1" s="2"/>
      <c r="E1" s="2"/>
      <c r="F1" s="3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4" ht="12.75" customHeight="1" x14ac:dyDescent="0.2">
      <c r="A2" s="2"/>
      <c r="B2" s="2"/>
      <c r="C2" s="2"/>
      <c r="D2" s="2"/>
      <c r="E2" s="2"/>
      <c r="F2" s="4" t="s">
        <v>170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4" ht="6.75" customHeight="1" x14ac:dyDescent="0.2">
      <c r="E3" s="40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4" ht="20.100000000000001" customHeight="1" x14ac:dyDescent="0.2">
      <c r="A4" s="41"/>
      <c r="B4" s="41"/>
      <c r="C4" s="41"/>
      <c r="D4" s="41"/>
      <c r="E4" s="41"/>
      <c r="F4" s="42" t="s">
        <v>72</v>
      </c>
      <c r="G4" s="41"/>
      <c r="H4" s="41"/>
      <c r="I4" s="41"/>
      <c r="J4" s="41"/>
      <c r="K4" s="41"/>
      <c r="L4" s="41"/>
      <c r="M4" s="41"/>
      <c r="N4" s="41"/>
      <c r="O4" s="43"/>
      <c r="P4" s="43"/>
      <c r="Q4" s="43"/>
      <c r="R4" s="43"/>
      <c r="S4" s="43"/>
      <c r="T4" s="43"/>
      <c r="U4" s="41"/>
      <c r="V4" s="41"/>
      <c r="W4" s="41"/>
      <c r="X4" s="41"/>
    </row>
    <row r="5" spans="1:24" ht="2.1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3"/>
      <c r="P5" s="43"/>
      <c r="Q5" s="43"/>
      <c r="R5" s="43"/>
      <c r="S5" s="43"/>
      <c r="T5" s="43"/>
      <c r="U5" s="41"/>
      <c r="V5" s="41"/>
      <c r="W5" s="41"/>
      <c r="X5" s="41"/>
    </row>
    <row r="6" spans="1:24" ht="15.6" customHeight="1" x14ac:dyDescent="0.2">
      <c r="A6" s="44"/>
      <c r="B6" s="44"/>
      <c r="C6" s="44"/>
      <c r="D6" s="44"/>
      <c r="E6" s="41"/>
      <c r="F6" s="296" t="s">
        <v>218</v>
      </c>
      <c r="G6" s="297"/>
      <c r="H6" s="41"/>
      <c r="I6" s="41"/>
      <c r="J6" s="41"/>
      <c r="K6" s="41"/>
      <c r="L6" s="41"/>
      <c r="M6" s="41"/>
      <c r="N6" s="41"/>
      <c r="O6" s="307" t="s">
        <v>3</v>
      </c>
      <c r="P6" s="308"/>
      <c r="Q6" s="309"/>
      <c r="R6" s="307" t="s">
        <v>2</v>
      </c>
      <c r="S6" s="308"/>
      <c r="T6" s="309"/>
      <c r="U6" s="12"/>
      <c r="V6" s="41"/>
      <c r="W6" s="41"/>
      <c r="X6" s="41"/>
    </row>
    <row r="7" spans="1:24" ht="12.6" customHeight="1" x14ac:dyDescent="0.2">
      <c r="A7" s="310" t="s">
        <v>4</v>
      </c>
      <c r="B7" s="311"/>
      <c r="C7" s="311"/>
      <c r="D7" s="312"/>
      <c r="E7" s="313" t="s">
        <v>5</v>
      </c>
      <c r="F7" s="315" t="s">
        <v>6</v>
      </c>
      <c r="G7" s="317" t="s">
        <v>7</v>
      </c>
      <c r="H7" s="319" t="s">
        <v>8</v>
      </c>
      <c r="I7" s="321" t="s">
        <v>9</v>
      </c>
      <c r="J7" s="321" t="s">
        <v>10</v>
      </c>
      <c r="K7" s="321" t="s">
        <v>11</v>
      </c>
      <c r="L7" s="323" t="s">
        <v>12</v>
      </c>
      <c r="M7" s="321" t="s">
        <v>13</v>
      </c>
      <c r="N7" s="319" t="s">
        <v>14</v>
      </c>
      <c r="O7" s="292" t="s">
        <v>15</v>
      </c>
      <c r="P7" s="290" t="s">
        <v>16</v>
      </c>
      <c r="Q7" s="290" t="s">
        <v>17</v>
      </c>
      <c r="R7" s="292" t="s">
        <v>15</v>
      </c>
      <c r="S7" s="290" t="s">
        <v>16</v>
      </c>
      <c r="T7" s="290" t="s">
        <v>17</v>
      </c>
      <c r="U7" s="290" t="s">
        <v>18</v>
      </c>
      <c r="V7" s="41"/>
      <c r="W7" s="41"/>
      <c r="X7" s="41"/>
    </row>
    <row r="8" spans="1:24" ht="15" customHeight="1" x14ac:dyDescent="0.2">
      <c r="A8" s="45" t="s">
        <v>19</v>
      </c>
      <c r="B8" s="46" t="s">
        <v>20</v>
      </c>
      <c r="C8" s="47" t="s">
        <v>21</v>
      </c>
      <c r="D8" s="48" t="s">
        <v>22</v>
      </c>
      <c r="E8" s="314"/>
      <c r="F8" s="316"/>
      <c r="G8" s="318"/>
      <c r="H8" s="320"/>
      <c r="I8" s="322"/>
      <c r="J8" s="322"/>
      <c r="K8" s="322"/>
      <c r="L8" s="324"/>
      <c r="M8" s="322"/>
      <c r="N8" s="320"/>
      <c r="O8" s="293"/>
      <c r="P8" s="291"/>
      <c r="Q8" s="291"/>
      <c r="R8" s="293"/>
      <c r="S8" s="291"/>
      <c r="T8" s="291"/>
      <c r="U8" s="291"/>
      <c r="V8" s="41"/>
      <c r="W8" s="41"/>
      <c r="X8" s="41"/>
    </row>
    <row r="9" spans="1:24" ht="18" customHeight="1" x14ac:dyDescent="0.2">
      <c r="A9" s="49">
        <v>1</v>
      </c>
      <c r="B9" s="50"/>
      <c r="C9" s="50"/>
      <c r="D9" s="29"/>
      <c r="E9" s="30">
        <v>8</v>
      </c>
      <c r="F9" s="254" t="s">
        <v>73</v>
      </c>
      <c r="G9" s="255" t="s">
        <v>74</v>
      </c>
      <c r="H9" s="20">
        <v>34926</v>
      </c>
      <c r="I9" s="21">
        <f>IF(COUNT(H9)=0,"---",43519-H9)</f>
        <v>8593</v>
      </c>
      <c r="J9" s="22" t="s">
        <v>65</v>
      </c>
      <c r="K9" s="23" t="s">
        <v>44</v>
      </c>
      <c r="L9" s="23" t="s">
        <v>45</v>
      </c>
      <c r="M9" s="24">
        <v>0.95</v>
      </c>
      <c r="N9" s="25"/>
      <c r="O9" s="51">
        <v>8.09</v>
      </c>
      <c r="P9" s="52">
        <f t="shared" ref="P9:Q13" si="0">O9*M9</f>
        <v>7.6854999999999993</v>
      </c>
      <c r="Q9" s="52">
        <f t="shared" si="0"/>
        <v>0</v>
      </c>
      <c r="R9" s="51">
        <v>8.08</v>
      </c>
      <c r="S9" s="52">
        <f>R9*M9</f>
        <v>7.6759999999999993</v>
      </c>
      <c r="T9" s="52"/>
      <c r="U9" s="28" t="s">
        <v>80</v>
      </c>
    </row>
    <row r="10" spans="1:24" ht="18" customHeight="1" x14ac:dyDescent="0.2">
      <c r="A10" s="49">
        <v>2</v>
      </c>
      <c r="B10" s="50"/>
      <c r="C10" s="50"/>
      <c r="D10" s="29"/>
      <c r="E10" s="30">
        <v>33</v>
      </c>
      <c r="F10" s="18" t="s">
        <v>75</v>
      </c>
      <c r="G10" s="19" t="s">
        <v>76</v>
      </c>
      <c r="H10" s="20">
        <v>36263</v>
      </c>
      <c r="I10" s="21">
        <f>IF(COUNT(H10)=0,"---",43519-H10)</f>
        <v>7256</v>
      </c>
      <c r="J10" s="22" t="s">
        <v>25</v>
      </c>
      <c r="K10" s="23" t="s">
        <v>48</v>
      </c>
      <c r="L10" s="23" t="s">
        <v>45</v>
      </c>
      <c r="M10" s="24">
        <v>1</v>
      </c>
      <c r="N10" s="25"/>
      <c r="O10" s="51">
        <v>7.92</v>
      </c>
      <c r="P10" s="52">
        <f t="shared" si="0"/>
        <v>7.92</v>
      </c>
      <c r="Q10" s="52">
        <f t="shared" si="0"/>
        <v>0</v>
      </c>
      <c r="R10" s="51">
        <v>7.84</v>
      </c>
      <c r="S10" s="52">
        <f>R10*M10</f>
        <v>7.84</v>
      </c>
      <c r="T10" s="52"/>
      <c r="U10" s="28" t="s">
        <v>77</v>
      </c>
    </row>
    <row r="11" spans="1:24" ht="18" customHeight="1" x14ac:dyDescent="0.2">
      <c r="A11" s="49">
        <v>3</v>
      </c>
      <c r="B11" s="46">
        <v>1</v>
      </c>
      <c r="C11" s="285"/>
      <c r="D11" s="29"/>
      <c r="E11" s="30">
        <v>58</v>
      </c>
      <c r="F11" s="18" t="s">
        <v>104</v>
      </c>
      <c r="G11" s="19" t="s">
        <v>195</v>
      </c>
      <c r="H11" s="20">
        <v>37141</v>
      </c>
      <c r="I11" s="21">
        <f>IF(COUNT(H11)=0,"---",43519-H11)</f>
        <v>6378</v>
      </c>
      <c r="J11" s="22" t="s">
        <v>25</v>
      </c>
      <c r="K11" s="23" t="s">
        <v>180</v>
      </c>
      <c r="L11" s="23" t="s">
        <v>31</v>
      </c>
      <c r="M11" s="24">
        <v>1</v>
      </c>
      <c r="N11" s="25"/>
      <c r="O11" s="51">
        <v>8.4</v>
      </c>
      <c r="P11" s="52">
        <f t="shared" si="0"/>
        <v>8.4</v>
      </c>
      <c r="Q11" s="52">
        <f t="shared" si="0"/>
        <v>0</v>
      </c>
      <c r="R11" s="51">
        <v>8.24</v>
      </c>
      <c r="S11" s="52">
        <f>R11*M11</f>
        <v>8.24</v>
      </c>
      <c r="T11" s="52"/>
      <c r="U11" s="28" t="s">
        <v>32</v>
      </c>
    </row>
    <row r="12" spans="1:24" ht="18" customHeight="1" x14ac:dyDescent="0.2">
      <c r="A12" s="49">
        <v>4</v>
      </c>
      <c r="B12" s="50"/>
      <c r="C12" s="50"/>
      <c r="D12" s="29"/>
      <c r="E12" s="30">
        <v>36</v>
      </c>
      <c r="F12" s="18" t="s">
        <v>193</v>
      </c>
      <c r="G12" s="19" t="s">
        <v>194</v>
      </c>
      <c r="H12" s="20">
        <v>34164</v>
      </c>
      <c r="I12" s="21">
        <f>IF(COUNT(H12)=0,"---",43519-H12)</f>
        <v>9355</v>
      </c>
      <c r="J12" s="22" t="s">
        <v>25</v>
      </c>
      <c r="K12" s="23" t="s">
        <v>26</v>
      </c>
      <c r="L12" s="23" t="s">
        <v>31</v>
      </c>
      <c r="M12" s="24">
        <v>1</v>
      </c>
      <c r="N12" s="25"/>
      <c r="O12" s="51">
        <v>8.33</v>
      </c>
      <c r="P12" s="52">
        <f t="shared" si="0"/>
        <v>8.33</v>
      </c>
      <c r="Q12" s="52">
        <f t="shared" si="0"/>
        <v>0</v>
      </c>
      <c r="R12" s="51">
        <v>8.4700000000000006</v>
      </c>
      <c r="S12" s="52">
        <f>R12*M12</f>
        <v>8.4700000000000006</v>
      </c>
      <c r="T12" s="52"/>
      <c r="U12" s="28" t="s">
        <v>176</v>
      </c>
    </row>
    <row r="13" spans="1:24" ht="18" customHeight="1" x14ac:dyDescent="0.2">
      <c r="A13" s="49">
        <v>5</v>
      </c>
      <c r="B13" s="50"/>
      <c r="C13" s="50"/>
      <c r="D13" s="29"/>
      <c r="E13" s="30">
        <v>13</v>
      </c>
      <c r="F13" s="18" t="s">
        <v>190</v>
      </c>
      <c r="G13" s="19" t="s">
        <v>191</v>
      </c>
      <c r="H13" s="20">
        <v>33977</v>
      </c>
      <c r="I13" s="21">
        <f>IF(COUNT(H13)=0,"---",43519-H13)</f>
        <v>9542</v>
      </c>
      <c r="J13" s="22" t="s">
        <v>43</v>
      </c>
      <c r="K13" s="23" t="s">
        <v>44</v>
      </c>
      <c r="L13" s="23" t="s">
        <v>45</v>
      </c>
      <c r="M13" s="24">
        <v>1</v>
      </c>
      <c r="N13" s="25"/>
      <c r="O13" s="51">
        <v>8.39</v>
      </c>
      <c r="P13" s="52">
        <f t="shared" si="0"/>
        <v>8.39</v>
      </c>
      <c r="Q13" s="52">
        <f t="shared" si="0"/>
        <v>0</v>
      </c>
      <c r="R13" s="51" t="s">
        <v>216</v>
      </c>
      <c r="S13" s="52"/>
      <c r="T13" s="52"/>
      <c r="U13" s="28"/>
    </row>
    <row r="14" spans="1:24" ht="18" customHeight="1" x14ac:dyDescent="0.2">
      <c r="A14" s="279" t="s">
        <v>219</v>
      </c>
      <c r="B14" s="50"/>
      <c r="C14" s="50"/>
      <c r="D14" s="48">
        <v>1</v>
      </c>
      <c r="E14" s="30">
        <v>21</v>
      </c>
      <c r="F14" s="18" t="s">
        <v>81</v>
      </c>
      <c r="G14" s="19" t="s">
        <v>82</v>
      </c>
      <c r="H14" s="20">
        <v>21585</v>
      </c>
      <c r="I14" s="21">
        <f t="shared" ref="I14:I27" si="1">IF(COUNT(H14)=0,"---",43519-H14)</f>
        <v>21934</v>
      </c>
      <c r="J14" s="22" t="s">
        <v>65</v>
      </c>
      <c r="K14" s="23" t="s">
        <v>48</v>
      </c>
      <c r="L14" s="23" t="s">
        <v>45</v>
      </c>
      <c r="M14" s="24">
        <v>0.95</v>
      </c>
      <c r="N14" s="25">
        <v>0.82620000000000005</v>
      </c>
      <c r="O14" s="51">
        <v>9.64</v>
      </c>
      <c r="P14" s="52">
        <f t="shared" ref="P14:P26" si="2">O14*M14</f>
        <v>9.1579999999999995</v>
      </c>
      <c r="Q14" s="52">
        <f t="shared" ref="Q14:Q26" si="3">P14*N14</f>
        <v>7.5663396000000001</v>
      </c>
      <c r="R14" s="51"/>
      <c r="S14" s="52"/>
      <c r="T14" s="52"/>
      <c r="U14" s="28"/>
    </row>
    <row r="15" spans="1:24" ht="18" customHeight="1" x14ac:dyDescent="0.2">
      <c r="A15" s="49">
        <v>6</v>
      </c>
      <c r="B15" s="50"/>
      <c r="C15" s="50"/>
      <c r="D15" s="48">
        <v>2</v>
      </c>
      <c r="E15" s="30">
        <v>41</v>
      </c>
      <c r="F15" s="18" t="s">
        <v>88</v>
      </c>
      <c r="G15" s="19" t="s">
        <v>89</v>
      </c>
      <c r="H15" s="20">
        <v>22836</v>
      </c>
      <c r="I15" s="21">
        <f t="shared" si="1"/>
        <v>20683</v>
      </c>
      <c r="J15" s="22" t="s">
        <v>65</v>
      </c>
      <c r="K15" s="23" t="s">
        <v>52</v>
      </c>
      <c r="L15" s="23" t="s">
        <v>53</v>
      </c>
      <c r="M15" s="24">
        <v>0.95</v>
      </c>
      <c r="N15" s="25">
        <v>0.8488</v>
      </c>
      <c r="O15" s="51">
        <v>9.85</v>
      </c>
      <c r="P15" s="52">
        <f t="shared" si="2"/>
        <v>9.3574999999999999</v>
      </c>
      <c r="Q15" s="52">
        <f t="shared" si="3"/>
        <v>7.9426459999999999</v>
      </c>
      <c r="R15" s="51"/>
      <c r="S15" s="52"/>
      <c r="T15" s="52"/>
      <c r="U15" s="28" t="s">
        <v>90</v>
      </c>
    </row>
    <row r="16" spans="1:24" ht="18" customHeight="1" x14ac:dyDescent="0.2">
      <c r="A16" s="49">
        <v>7</v>
      </c>
      <c r="B16" s="50"/>
      <c r="C16" s="50"/>
      <c r="D16" s="29"/>
      <c r="E16" s="30">
        <v>14</v>
      </c>
      <c r="F16" s="18" t="s">
        <v>188</v>
      </c>
      <c r="G16" s="19" t="s">
        <v>189</v>
      </c>
      <c r="H16" s="20">
        <v>33279</v>
      </c>
      <c r="I16" s="21">
        <f t="shared" si="1"/>
        <v>10240</v>
      </c>
      <c r="J16" s="22" t="s">
        <v>25</v>
      </c>
      <c r="K16" s="23" t="s">
        <v>36</v>
      </c>
      <c r="L16" s="23" t="s">
        <v>37</v>
      </c>
      <c r="M16" s="24">
        <v>1</v>
      </c>
      <c r="N16" s="25"/>
      <c r="O16" s="51">
        <v>9.5299999999999994</v>
      </c>
      <c r="P16" s="52">
        <f t="shared" si="2"/>
        <v>9.5299999999999994</v>
      </c>
      <c r="Q16" s="52">
        <f t="shared" si="3"/>
        <v>0</v>
      </c>
      <c r="R16" s="51"/>
      <c r="S16" s="52"/>
      <c r="T16" s="52"/>
      <c r="U16" s="28" t="s">
        <v>38</v>
      </c>
    </row>
    <row r="17" spans="1:21" ht="18" customHeight="1" x14ac:dyDescent="0.2">
      <c r="A17" s="49">
        <v>8</v>
      </c>
      <c r="B17" s="46">
        <v>2</v>
      </c>
      <c r="C17" s="285"/>
      <c r="D17" s="29"/>
      <c r="E17" s="30">
        <v>39</v>
      </c>
      <c r="F17" s="18" t="s">
        <v>113</v>
      </c>
      <c r="G17" s="19" t="s">
        <v>114</v>
      </c>
      <c r="H17" s="20">
        <v>36686</v>
      </c>
      <c r="I17" s="21">
        <f t="shared" si="1"/>
        <v>6833</v>
      </c>
      <c r="J17" s="22" t="s">
        <v>25</v>
      </c>
      <c r="K17" s="23" t="s">
        <v>180</v>
      </c>
      <c r="L17" s="23" t="s">
        <v>31</v>
      </c>
      <c r="M17" s="24">
        <v>1</v>
      </c>
      <c r="N17" s="25"/>
      <c r="O17" s="51">
        <v>9.5500000000000007</v>
      </c>
      <c r="P17" s="52">
        <f t="shared" si="2"/>
        <v>9.5500000000000007</v>
      </c>
      <c r="Q17" s="52">
        <f t="shared" si="3"/>
        <v>0</v>
      </c>
      <c r="R17" s="51"/>
      <c r="S17" s="52"/>
      <c r="T17" s="52"/>
      <c r="U17" s="28" t="s">
        <v>32</v>
      </c>
    </row>
    <row r="18" spans="1:21" ht="18" customHeight="1" x14ac:dyDescent="0.2">
      <c r="A18" s="49">
        <v>9</v>
      </c>
      <c r="B18" s="50"/>
      <c r="C18" s="50"/>
      <c r="D18" s="29"/>
      <c r="E18" s="30">
        <v>47</v>
      </c>
      <c r="F18" s="18" t="s">
        <v>83</v>
      </c>
      <c r="G18" s="19" t="s">
        <v>84</v>
      </c>
      <c r="H18" s="20">
        <v>35930</v>
      </c>
      <c r="I18" s="21">
        <f t="shared" si="1"/>
        <v>7589</v>
      </c>
      <c r="J18" s="22" t="s">
        <v>25</v>
      </c>
      <c r="K18" s="23" t="s">
        <v>52</v>
      </c>
      <c r="L18" s="23" t="s">
        <v>53</v>
      </c>
      <c r="M18" s="24">
        <v>1</v>
      </c>
      <c r="N18" s="25"/>
      <c r="O18" s="51">
        <v>9.59</v>
      </c>
      <c r="P18" s="52">
        <f t="shared" si="2"/>
        <v>9.59</v>
      </c>
      <c r="Q18" s="52">
        <f t="shared" si="3"/>
        <v>0</v>
      </c>
      <c r="R18" s="51"/>
      <c r="S18" s="52"/>
      <c r="T18" s="52"/>
      <c r="U18" s="28" t="s">
        <v>85</v>
      </c>
    </row>
    <row r="19" spans="1:21" ht="18" customHeight="1" x14ac:dyDescent="0.2">
      <c r="A19" s="49">
        <v>10</v>
      </c>
      <c r="B19" s="50"/>
      <c r="C19" s="50"/>
      <c r="D19" s="48">
        <v>3</v>
      </c>
      <c r="E19" s="30">
        <v>65</v>
      </c>
      <c r="F19" s="18" t="s">
        <v>118</v>
      </c>
      <c r="G19" s="19" t="s">
        <v>183</v>
      </c>
      <c r="H19" s="20">
        <v>21607</v>
      </c>
      <c r="I19" s="21">
        <f t="shared" si="1"/>
        <v>21912</v>
      </c>
      <c r="J19" s="22" t="s">
        <v>25</v>
      </c>
      <c r="K19" s="23" t="s">
        <v>52</v>
      </c>
      <c r="L19" s="23" t="s">
        <v>53</v>
      </c>
      <c r="M19" s="24">
        <v>1</v>
      </c>
      <c r="N19" s="25">
        <v>0.83179999999999998</v>
      </c>
      <c r="O19" s="51">
        <v>9.8800000000000008</v>
      </c>
      <c r="P19" s="52">
        <f t="shared" si="2"/>
        <v>9.8800000000000008</v>
      </c>
      <c r="Q19" s="52">
        <f t="shared" si="3"/>
        <v>8.2181840000000008</v>
      </c>
      <c r="R19" s="51"/>
      <c r="S19" s="52"/>
      <c r="T19" s="52"/>
      <c r="U19" s="28" t="s">
        <v>56</v>
      </c>
    </row>
    <row r="20" spans="1:21" ht="18" customHeight="1" x14ac:dyDescent="0.2">
      <c r="A20" s="49">
        <v>11</v>
      </c>
      <c r="B20" s="50"/>
      <c r="C20" s="50"/>
      <c r="D20" s="29"/>
      <c r="E20" s="30">
        <v>64</v>
      </c>
      <c r="F20" s="18" t="s">
        <v>93</v>
      </c>
      <c r="G20" s="19" t="s">
        <v>94</v>
      </c>
      <c r="H20" s="20">
        <v>30480</v>
      </c>
      <c r="I20" s="21">
        <f t="shared" si="1"/>
        <v>13039</v>
      </c>
      <c r="J20" s="22" t="s">
        <v>25</v>
      </c>
      <c r="K20" s="23" t="s">
        <v>61</v>
      </c>
      <c r="L20" s="23" t="s">
        <v>62</v>
      </c>
      <c r="M20" s="24">
        <v>1</v>
      </c>
      <c r="N20" s="25"/>
      <c r="O20" s="51">
        <v>10.3</v>
      </c>
      <c r="P20" s="52">
        <f t="shared" si="2"/>
        <v>10.3</v>
      </c>
      <c r="Q20" s="52">
        <f t="shared" si="3"/>
        <v>0</v>
      </c>
      <c r="R20" s="51"/>
      <c r="S20" s="52"/>
      <c r="T20" s="52"/>
      <c r="U20" s="28" t="s">
        <v>38</v>
      </c>
    </row>
    <row r="21" spans="1:21" ht="18" customHeight="1" x14ac:dyDescent="0.2">
      <c r="A21" s="49">
        <v>12</v>
      </c>
      <c r="B21" s="50"/>
      <c r="C21" s="50"/>
      <c r="D21" s="29"/>
      <c r="E21" s="30">
        <v>61</v>
      </c>
      <c r="F21" s="18" t="s">
        <v>184</v>
      </c>
      <c r="G21" s="19" t="s">
        <v>185</v>
      </c>
      <c r="H21" s="20">
        <v>32336</v>
      </c>
      <c r="I21" s="21">
        <f t="shared" si="1"/>
        <v>11183</v>
      </c>
      <c r="J21" s="22" t="s">
        <v>25</v>
      </c>
      <c r="K21" s="23" t="s">
        <v>180</v>
      </c>
      <c r="L21" s="23" t="s">
        <v>31</v>
      </c>
      <c r="M21" s="24">
        <v>1</v>
      </c>
      <c r="N21" s="25"/>
      <c r="O21" s="51">
        <v>10.37</v>
      </c>
      <c r="P21" s="52">
        <f t="shared" si="2"/>
        <v>10.37</v>
      </c>
      <c r="Q21" s="52">
        <f t="shared" si="3"/>
        <v>0</v>
      </c>
      <c r="R21" s="51"/>
      <c r="S21" s="52"/>
      <c r="T21" s="52"/>
      <c r="U21" s="28" t="s">
        <v>27</v>
      </c>
    </row>
    <row r="22" spans="1:21" ht="18" customHeight="1" x14ac:dyDescent="0.2">
      <c r="A22" s="49">
        <v>13</v>
      </c>
      <c r="B22" s="50"/>
      <c r="C22" s="50"/>
      <c r="D22" s="48">
        <v>5</v>
      </c>
      <c r="E22" s="30">
        <v>1</v>
      </c>
      <c r="F22" s="18" t="s">
        <v>96</v>
      </c>
      <c r="G22" s="19" t="s">
        <v>97</v>
      </c>
      <c r="H22" s="20">
        <v>26463</v>
      </c>
      <c r="I22" s="21">
        <f t="shared" si="1"/>
        <v>17056</v>
      </c>
      <c r="J22" s="22" t="s">
        <v>35</v>
      </c>
      <c r="K22" s="23" t="s">
        <v>98</v>
      </c>
      <c r="L22" s="23" t="s">
        <v>99</v>
      </c>
      <c r="M22" s="24">
        <v>1</v>
      </c>
      <c r="N22" s="25">
        <v>0.91039999999999999</v>
      </c>
      <c r="O22" s="51">
        <v>10.55</v>
      </c>
      <c r="P22" s="52">
        <f t="shared" si="2"/>
        <v>10.55</v>
      </c>
      <c r="Q22" s="52">
        <f t="shared" si="3"/>
        <v>9.6047200000000004</v>
      </c>
      <c r="R22" s="51"/>
      <c r="S22" s="52"/>
      <c r="T22" s="52"/>
      <c r="U22" s="28"/>
    </row>
    <row r="23" spans="1:21" ht="18" customHeight="1" x14ac:dyDescent="0.2">
      <c r="A23" s="49">
        <v>14</v>
      </c>
      <c r="B23" s="50"/>
      <c r="C23" s="50"/>
      <c r="D23" s="48">
        <v>4</v>
      </c>
      <c r="E23" s="30">
        <v>43</v>
      </c>
      <c r="F23" s="18" t="s">
        <v>181</v>
      </c>
      <c r="G23" s="19" t="s">
        <v>182</v>
      </c>
      <c r="H23" s="20">
        <v>19298</v>
      </c>
      <c r="I23" s="21">
        <f t="shared" si="1"/>
        <v>24221</v>
      </c>
      <c r="J23" s="22" t="s">
        <v>25</v>
      </c>
      <c r="K23" s="23" t="s">
        <v>52</v>
      </c>
      <c r="L23" s="23" t="s">
        <v>53</v>
      </c>
      <c r="M23" s="24">
        <v>1</v>
      </c>
      <c r="N23" s="25">
        <v>0.79490000000000005</v>
      </c>
      <c r="O23" s="51">
        <v>10.74</v>
      </c>
      <c r="P23" s="52">
        <f t="shared" si="2"/>
        <v>10.74</v>
      </c>
      <c r="Q23" s="52">
        <f t="shared" si="3"/>
        <v>8.5372260000000004</v>
      </c>
      <c r="R23" s="51"/>
      <c r="S23" s="52"/>
      <c r="T23" s="52"/>
      <c r="U23" s="28" t="s">
        <v>90</v>
      </c>
    </row>
    <row r="24" spans="1:21" ht="18" customHeight="1" x14ac:dyDescent="0.2">
      <c r="A24" s="49">
        <v>15</v>
      </c>
      <c r="B24" s="286"/>
      <c r="C24" s="47">
        <v>1</v>
      </c>
      <c r="D24" s="29"/>
      <c r="E24" s="30">
        <v>57</v>
      </c>
      <c r="F24" s="18" t="s">
        <v>196</v>
      </c>
      <c r="G24" s="19" t="s">
        <v>197</v>
      </c>
      <c r="H24" s="20">
        <v>39289</v>
      </c>
      <c r="I24" s="21">
        <f t="shared" si="1"/>
        <v>4230</v>
      </c>
      <c r="J24" s="22" t="s">
        <v>25</v>
      </c>
      <c r="K24" s="23" t="s">
        <v>180</v>
      </c>
      <c r="L24" s="23" t="s">
        <v>31</v>
      </c>
      <c r="M24" s="24">
        <v>1</v>
      </c>
      <c r="N24" s="25"/>
      <c r="O24" s="51">
        <v>10.74</v>
      </c>
      <c r="P24" s="52">
        <f t="shared" si="2"/>
        <v>10.74</v>
      </c>
      <c r="Q24" s="52">
        <f t="shared" si="3"/>
        <v>0</v>
      </c>
      <c r="R24" s="51"/>
      <c r="S24" s="52"/>
      <c r="T24" s="52"/>
      <c r="U24" s="28" t="s">
        <v>32</v>
      </c>
    </row>
    <row r="25" spans="1:21" ht="18" customHeight="1" x14ac:dyDescent="0.2">
      <c r="A25" s="49">
        <v>16</v>
      </c>
      <c r="B25" s="50"/>
      <c r="C25" s="50"/>
      <c r="D25" s="48">
        <v>6</v>
      </c>
      <c r="E25" s="30">
        <v>24</v>
      </c>
      <c r="F25" s="18" t="s">
        <v>78</v>
      </c>
      <c r="G25" s="19" t="s">
        <v>95</v>
      </c>
      <c r="H25" s="20">
        <v>23311</v>
      </c>
      <c r="I25" s="21">
        <f t="shared" si="1"/>
        <v>20208</v>
      </c>
      <c r="J25" s="22" t="s">
        <v>43</v>
      </c>
      <c r="K25" s="23" t="s">
        <v>48</v>
      </c>
      <c r="L25" s="23" t="s">
        <v>45</v>
      </c>
      <c r="M25" s="24">
        <v>1</v>
      </c>
      <c r="N25" s="25">
        <v>0.85440000000000005</v>
      </c>
      <c r="O25" s="51">
        <v>11.71</v>
      </c>
      <c r="P25" s="52">
        <f t="shared" si="2"/>
        <v>11.71</v>
      </c>
      <c r="Q25" s="52">
        <f t="shared" si="3"/>
        <v>10.005024000000001</v>
      </c>
      <c r="R25" s="51"/>
      <c r="S25" s="52"/>
      <c r="T25" s="52"/>
      <c r="U25" s="28"/>
    </row>
    <row r="26" spans="1:21" ht="18" customHeight="1" x14ac:dyDescent="0.2">
      <c r="A26" s="49">
        <v>17</v>
      </c>
      <c r="B26" s="50"/>
      <c r="C26" s="50"/>
      <c r="D26" s="48">
        <v>7</v>
      </c>
      <c r="E26" s="30">
        <v>3</v>
      </c>
      <c r="F26" s="18" t="s">
        <v>137</v>
      </c>
      <c r="G26" s="19" t="s">
        <v>101</v>
      </c>
      <c r="H26" s="20">
        <v>25190</v>
      </c>
      <c r="I26" s="21">
        <f t="shared" si="1"/>
        <v>18329</v>
      </c>
      <c r="J26" s="22" t="s">
        <v>43</v>
      </c>
      <c r="K26" s="23" t="s">
        <v>44</v>
      </c>
      <c r="L26" s="23" t="s">
        <v>45</v>
      </c>
      <c r="M26" s="24">
        <v>1</v>
      </c>
      <c r="N26" s="25">
        <v>0.88460000000000005</v>
      </c>
      <c r="O26" s="51">
        <v>12.38</v>
      </c>
      <c r="P26" s="52">
        <f t="shared" si="2"/>
        <v>12.38</v>
      </c>
      <c r="Q26" s="52">
        <f t="shared" si="3"/>
        <v>10.951348000000001</v>
      </c>
      <c r="R26" s="51"/>
      <c r="S26" s="52"/>
      <c r="T26" s="52"/>
      <c r="U26" s="28"/>
    </row>
    <row r="27" spans="1:21" ht="18" customHeight="1" x14ac:dyDescent="0.2">
      <c r="A27" s="49"/>
      <c r="B27" s="50"/>
      <c r="C27" s="50"/>
      <c r="D27" s="29"/>
      <c r="E27" s="30">
        <v>38</v>
      </c>
      <c r="F27" s="18" t="s">
        <v>186</v>
      </c>
      <c r="G27" s="19" t="s">
        <v>187</v>
      </c>
      <c r="H27" s="20">
        <v>33197</v>
      </c>
      <c r="I27" s="21">
        <f t="shared" si="1"/>
        <v>10322</v>
      </c>
      <c r="J27" s="22" t="s">
        <v>35</v>
      </c>
      <c r="K27" s="23" t="s">
        <v>26</v>
      </c>
      <c r="L27" s="23" t="s">
        <v>31</v>
      </c>
      <c r="M27" s="24">
        <v>1</v>
      </c>
      <c r="N27" s="25"/>
      <c r="O27" s="51" t="s">
        <v>216</v>
      </c>
      <c r="P27" s="52"/>
      <c r="Q27" s="52">
        <f>P27*N27</f>
        <v>0</v>
      </c>
      <c r="R27" s="51"/>
      <c r="S27" s="52"/>
      <c r="T27" s="52"/>
      <c r="U27" s="28" t="s">
        <v>176</v>
      </c>
    </row>
  </sheetData>
  <sortState ref="A9:WQP14">
    <sortCondition ref="S9:S14"/>
  </sortState>
  <mergeCells count="21">
    <mergeCell ref="P7:P8"/>
    <mergeCell ref="F6:G6"/>
    <mergeCell ref="O6:Q6"/>
    <mergeCell ref="R6:T6"/>
    <mergeCell ref="A7:D7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Q7:Q8"/>
    <mergeCell ref="R7:R8"/>
    <mergeCell ref="S7:S8"/>
    <mergeCell ref="T7:T8"/>
    <mergeCell ref="U7:U8"/>
  </mergeCells>
  <printOptions horizontalCentered="1"/>
  <pageMargins left="0.39370078740157483" right="0.39370078740157483" top="0.82677165354330717" bottom="0.39370078740157483" header="0.39370078740157483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Z13"/>
  <sheetViews>
    <sheetView showZeros="0" workbookViewId="0">
      <selection activeCell="B4" sqref="B4"/>
    </sheetView>
  </sheetViews>
  <sheetFormatPr defaultColWidth="9.140625" defaultRowHeight="12.75" x14ac:dyDescent="0.2"/>
  <cols>
    <col min="1" max="1" width="6.140625" style="85" customWidth="1"/>
    <col min="2" max="2" width="4.5703125" style="85" customWidth="1"/>
    <col min="3" max="3" width="9.42578125" style="85" customWidth="1"/>
    <col min="4" max="4" width="12.5703125" style="85" customWidth="1"/>
    <col min="5" max="5" width="9" style="115" customWidth="1"/>
    <col min="6" max="6" width="5" style="85" bestFit="1" customWidth="1"/>
    <col min="7" max="7" width="4.140625" style="85" customWidth="1"/>
    <col min="8" max="9" width="8.28515625" style="85" customWidth="1"/>
    <col min="10" max="10" width="4.42578125" style="85" customWidth="1"/>
    <col min="11" max="11" width="4.85546875" style="85" customWidth="1"/>
    <col min="12" max="12" width="9.5703125" style="208" customWidth="1"/>
    <col min="13" max="13" width="7.85546875" style="208" customWidth="1"/>
    <col min="14" max="14" width="7" style="208" customWidth="1"/>
    <col min="15" max="15" width="11.28515625" style="85" customWidth="1"/>
    <col min="16" max="17" width="2" style="85" customWidth="1"/>
    <col min="18" max="18" width="9.5703125" style="85" customWidth="1"/>
    <col min="19" max="16384" width="9.140625" style="85"/>
  </cols>
  <sheetData>
    <row r="1" spans="1:26" ht="20.25" customHeight="1" x14ac:dyDescent="0.3">
      <c r="A1" s="84" t="s">
        <v>0</v>
      </c>
      <c r="C1" s="123"/>
      <c r="D1" s="123"/>
      <c r="E1" s="224"/>
      <c r="F1" s="123"/>
      <c r="G1" s="123"/>
      <c r="H1" s="123"/>
      <c r="I1" s="123"/>
      <c r="J1" s="123"/>
      <c r="K1" s="123"/>
      <c r="L1" s="223"/>
      <c r="M1" s="223"/>
      <c r="N1" s="223"/>
    </row>
    <row r="2" spans="1:26" ht="12.75" customHeight="1" x14ac:dyDescent="0.2">
      <c r="A2" s="122"/>
      <c r="C2" s="4" t="s">
        <v>205</v>
      </c>
      <c r="D2" s="87"/>
      <c r="E2" s="109"/>
      <c r="F2" s="87"/>
      <c r="G2" s="87"/>
      <c r="H2" s="87"/>
      <c r="I2" s="87"/>
      <c r="J2" s="87"/>
      <c r="K2" s="87"/>
      <c r="L2" s="222"/>
      <c r="M2" s="222"/>
      <c r="N2" s="222"/>
    </row>
    <row r="3" spans="1:26" ht="12.75" customHeight="1" x14ac:dyDescent="0.2">
      <c r="B3" s="88"/>
      <c r="C3" s="87"/>
      <c r="D3" s="87"/>
      <c r="E3" s="109"/>
      <c r="F3" s="87"/>
      <c r="G3" s="87"/>
      <c r="H3" s="87"/>
      <c r="I3" s="87"/>
      <c r="J3" s="87"/>
      <c r="K3" s="87"/>
      <c r="L3" s="222"/>
      <c r="M3" s="222"/>
      <c r="N3" s="222"/>
    </row>
    <row r="4" spans="1:26" ht="20.100000000000001" customHeight="1" x14ac:dyDescent="0.2">
      <c r="A4" s="89"/>
      <c r="B4" s="89"/>
      <c r="C4" s="127" t="s">
        <v>159</v>
      </c>
      <c r="D4" s="89"/>
      <c r="E4" s="110"/>
      <c r="F4" s="89"/>
      <c r="G4" s="89"/>
      <c r="H4" s="89"/>
      <c r="I4" s="89"/>
      <c r="J4" s="89"/>
      <c r="K4" s="89"/>
      <c r="L4" s="192"/>
      <c r="M4" s="192"/>
      <c r="N4" s="192"/>
      <c r="O4" s="89"/>
      <c r="P4" s="89"/>
      <c r="Q4" s="89"/>
      <c r="R4" s="89"/>
    </row>
    <row r="5" spans="1:26" ht="2.1" customHeight="1" x14ac:dyDescent="0.2">
      <c r="A5" s="89"/>
      <c r="B5" s="89"/>
      <c r="C5" s="89"/>
      <c r="D5" s="89"/>
      <c r="E5" s="110"/>
      <c r="F5" s="89"/>
      <c r="G5" s="89"/>
      <c r="H5" s="89"/>
      <c r="I5" s="89"/>
      <c r="J5" s="89"/>
      <c r="K5" s="89"/>
      <c r="L5" s="192"/>
      <c r="M5" s="192"/>
      <c r="N5" s="192"/>
      <c r="O5" s="89"/>
      <c r="P5" s="89"/>
      <c r="Q5" s="89"/>
      <c r="R5" s="89"/>
    </row>
    <row r="6" spans="1:26" s="216" customFormat="1" ht="20.100000000000001" customHeight="1" x14ac:dyDescent="0.2">
      <c r="A6" s="221"/>
      <c r="B6" s="221"/>
      <c r="C6" s="296" t="s">
        <v>229</v>
      </c>
      <c r="D6" s="297"/>
      <c r="E6" s="217"/>
      <c r="F6" s="327"/>
      <c r="G6" s="328"/>
      <c r="H6" s="217"/>
      <c r="I6" s="217"/>
      <c r="J6" s="217"/>
      <c r="K6" s="217"/>
      <c r="L6" s="220"/>
      <c r="M6" s="220"/>
      <c r="N6" s="220"/>
      <c r="O6" s="217"/>
      <c r="P6" s="219"/>
      <c r="Q6" s="218"/>
      <c r="R6" s="218"/>
      <c r="S6" s="218"/>
      <c r="T6" s="218"/>
      <c r="U6" s="12"/>
      <c r="V6" s="217"/>
      <c r="W6" s="217"/>
      <c r="X6" s="217"/>
      <c r="Y6" s="217"/>
      <c r="Z6" s="217"/>
    </row>
    <row r="7" spans="1:26" ht="20.100000000000001" customHeight="1" x14ac:dyDescent="0.2">
      <c r="A7" s="215" t="s">
        <v>4</v>
      </c>
      <c r="B7" s="329" t="s">
        <v>5</v>
      </c>
      <c r="C7" s="331" t="s">
        <v>6</v>
      </c>
      <c r="D7" s="333" t="s">
        <v>7</v>
      </c>
      <c r="E7" s="335" t="s">
        <v>8</v>
      </c>
      <c r="F7" s="325" t="s">
        <v>9</v>
      </c>
      <c r="G7" s="325" t="s">
        <v>10</v>
      </c>
      <c r="H7" s="325" t="s">
        <v>11</v>
      </c>
      <c r="I7" s="337" t="s">
        <v>12</v>
      </c>
      <c r="J7" s="325" t="s">
        <v>13</v>
      </c>
      <c r="K7" s="131" t="s">
        <v>158</v>
      </c>
      <c r="L7" s="339" t="s">
        <v>107</v>
      </c>
      <c r="M7" s="340" t="s">
        <v>16</v>
      </c>
      <c r="N7" s="214" t="s">
        <v>158</v>
      </c>
      <c r="O7" s="341" t="s">
        <v>18</v>
      </c>
      <c r="P7" s="89"/>
      <c r="Q7" s="89"/>
      <c r="R7" s="89"/>
    </row>
    <row r="8" spans="1:26" ht="15" customHeight="1" x14ac:dyDescent="0.2">
      <c r="A8" s="93" t="s">
        <v>19</v>
      </c>
      <c r="B8" s="330"/>
      <c r="C8" s="332"/>
      <c r="D8" s="334"/>
      <c r="E8" s="336"/>
      <c r="F8" s="326"/>
      <c r="G8" s="326"/>
      <c r="H8" s="326"/>
      <c r="I8" s="338"/>
      <c r="J8" s="326"/>
      <c r="K8" s="132" t="s">
        <v>157</v>
      </c>
      <c r="L8" s="339"/>
      <c r="M8" s="340"/>
      <c r="N8" s="133" t="s">
        <v>156</v>
      </c>
      <c r="O8" s="291"/>
      <c r="P8" s="89"/>
      <c r="Q8" s="89"/>
      <c r="R8" s="89"/>
    </row>
    <row r="9" spans="1:26" s="108" customFormat="1" ht="20.100000000000001" customHeight="1" x14ac:dyDescent="0.2">
      <c r="A9" s="213">
        <v>1</v>
      </c>
      <c r="B9" s="212">
        <v>56</v>
      </c>
      <c r="C9" s="134" t="s">
        <v>28</v>
      </c>
      <c r="D9" s="135" t="s">
        <v>29</v>
      </c>
      <c r="E9" s="200">
        <v>37217</v>
      </c>
      <c r="F9" s="199">
        <f>IF(COUNT(E9)=0,"---",43519-E9)</f>
        <v>6302</v>
      </c>
      <c r="G9" s="100" t="s">
        <v>25</v>
      </c>
      <c r="H9" s="101" t="s">
        <v>180</v>
      </c>
      <c r="I9" s="101" t="s">
        <v>31</v>
      </c>
      <c r="J9" s="102">
        <v>1</v>
      </c>
      <c r="K9" s="102"/>
      <c r="L9" s="195">
        <v>32.61</v>
      </c>
      <c r="M9" s="211">
        <f t="shared" ref="M9:N13" si="0">L9*J9</f>
        <v>32.61</v>
      </c>
      <c r="N9" s="211">
        <f t="shared" si="0"/>
        <v>0</v>
      </c>
      <c r="O9" s="210" t="s">
        <v>32</v>
      </c>
      <c r="P9" s="209"/>
      <c r="Q9" s="209"/>
      <c r="R9" s="209"/>
    </row>
    <row r="10" spans="1:26" s="108" customFormat="1" ht="20.100000000000001" customHeight="1" x14ac:dyDescent="0.2">
      <c r="A10" s="213">
        <v>2</v>
      </c>
      <c r="B10" s="212">
        <v>18</v>
      </c>
      <c r="C10" s="134" t="s">
        <v>33</v>
      </c>
      <c r="D10" s="135" t="s">
        <v>34</v>
      </c>
      <c r="E10" s="200">
        <v>30163</v>
      </c>
      <c r="F10" s="199">
        <f>IF(COUNT(E10)=0,"---",43519-E10)</f>
        <v>13356</v>
      </c>
      <c r="G10" s="100" t="s">
        <v>35</v>
      </c>
      <c r="H10" s="101" t="s">
        <v>36</v>
      </c>
      <c r="I10" s="101" t="s">
        <v>37</v>
      </c>
      <c r="J10" s="102">
        <v>1</v>
      </c>
      <c r="K10" s="102"/>
      <c r="L10" s="195">
        <v>42.6</v>
      </c>
      <c r="M10" s="211">
        <f t="shared" si="0"/>
        <v>42.6</v>
      </c>
      <c r="N10" s="211">
        <f t="shared" si="0"/>
        <v>0</v>
      </c>
      <c r="O10" s="210" t="s">
        <v>38</v>
      </c>
      <c r="P10" s="209"/>
      <c r="Q10" s="209"/>
      <c r="R10" s="209"/>
    </row>
    <row r="11" spans="1:26" s="108" customFormat="1" ht="20.100000000000001" customHeight="1" x14ac:dyDescent="0.2">
      <c r="A11" s="213">
        <v>3</v>
      </c>
      <c r="B11" s="212">
        <v>63</v>
      </c>
      <c r="C11" s="134" t="s">
        <v>49</v>
      </c>
      <c r="D11" s="135" t="s">
        <v>179</v>
      </c>
      <c r="E11" s="200">
        <v>39934</v>
      </c>
      <c r="F11" s="199">
        <f>IF(COUNT(E11)=0,"---",43519-E11)</f>
        <v>3585</v>
      </c>
      <c r="G11" s="100" t="s">
        <v>25</v>
      </c>
      <c r="H11" s="101" t="s">
        <v>180</v>
      </c>
      <c r="I11" s="101" t="s">
        <v>31</v>
      </c>
      <c r="J11" s="102">
        <v>1</v>
      </c>
      <c r="K11" s="102"/>
      <c r="L11" s="195">
        <v>42.74</v>
      </c>
      <c r="M11" s="211">
        <f t="shared" si="0"/>
        <v>42.74</v>
      </c>
      <c r="N11" s="211">
        <f t="shared" si="0"/>
        <v>0</v>
      </c>
      <c r="O11" s="210" t="s">
        <v>32</v>
      </c>
      <c r="P11" s="209"/>
      <c r="Q11" s="209"/>
      <c r="R11" s="209"/>
    </row>
    <row r="12" spans="1:26" s="108" customFormat="1" ht="20.100000000000001" customHeight="1" x14ac:dyDescent="0.2">
      <c r="A12" s="213">
        <v>4</v>
      </c>
      <c r="B12" s="212">
        <v>11</v>
      </c>
      <c r="C12" s="134" t="s">
        <v>64</v>
      </c>
      <c r="D12" s="135" t="s">
        <v>175</v>
      </c>
      <c r="E12" s="200">
        <v>27004</v>
      </c>
      <c r="F12" s="199">
        <f>IF(COUNT(E12)=0,"---",43519-E12)</f>
        <v>16515</v>
      </c>
      <c r="G12" s="100" t="s">
        <v>65</v>
      </c>
      <c r="H12" s="101" t="s">
        <v>44</v>
      </c>
      <c r="I12" s="101" t="s">
        <v>45</v>
      </c>
      <c r="J12" s="102">
        <v>0.95</v>
      </c>
      <c r="K12" s="102"/>
      <c r="L12" s="280">
        <v>8.9143518518518521E-4</v>
      </c>
      <c r="M12" s="280">
        <f t="shared" si="0"/>
        <v>8.4686342592592593E-4</v>
      </c>
      <c r="N12" s="211">
        <f t="shared" si="0"/>
        <v>0</v>
      </c>
      <c r="O12" s="210"/>
      <c r="P12" s="209"/>
      <c r="Q12" s="209"/>
      <c r="R12" s="209"/>
    </row>
    <row r="13" spans="1:26" s="108" customFormat="1" ht="20.100000000000001" customHeight="1" x14ac:dyDescent="0.2">
      <c r="A13" s="213">
        <v>5</v>
      </c>
      <c r="B13" s="212">
        <v>12</v>
      </c>
      <c r="C13" s="134" t="s">
        <v>68</v>
      </c>
      <c r="D13" s="135" t="s">
        <v>69</v>
      </c>
      <c r="E13" s="200">
        <v>25062</v>
      </c>
      <c r="F13" s="199">
        <f>IF(COUNT(E13)=0,"---",43519-E13)</f>
        <v>18457</v>
      </c>
      <c r="G13" s="100" t="s">
        <v>43</v>
      </c>
      <c r="H13" s="101" t="s">
        <v>44</v>
      </c>
      <c r="I13" s="101" t="s">
        <v>45</v>
      </c>
      <c r="J13" s="102">
        <v>1</v>
      </c>
      <c r="K13" s="102"/>
      <c r="L13" s="280">
        <v>9.6423611111111113E-4</v>
      </c>
      <c r="M13" s="280">
        <f t="shared" si="0"/>
        <v>9.6423611111111113E-4</v>
      </c>
      <c r="N13" s="211">
        <f t="shared" si="0"/>
        <v>0</v>
      </c>
      <c r="O13" s="210"/>
      <c r="P13" s="209"/>
      <c r="Q13" s="209"/>
      <c r="R13" s="209"/>
    </row>
  </sheetData>
  <sortState ref="A9:Z14">
    <sortCondition ref="A9"/>
  </sortState>
  <mergeCells count="14">
    <mergeCell ref="I7:I8"/>
    <mergeCell ref="J7:J8"/>
    <mergeCell ref="L7:L8"/>
    <mergeCell ref="M7:M8"/>
    <mergeCell ref="O7:O8"/>
    <mergeCell ref="H7:H8"/>
    <mergeCell ref="C6:D6"/>
    <mergeCell ref="F6:G6"/>
    <mergeCell ref="B7:B8"/>
    <mergeCell ref="C7:C8"/>
    <mergeCell ref="D7:D8"/>
    <mergeCell ref="E7:E8"/>
    <mergeCell ref="F7:F8"/>
    <mergeCell ref="G7:G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21"/>
  <sheetViews>
    <sheetView showZeros="0" workbookViewId="0">
      <selection activeCell="A2" sqref="A2"/>
    </sheetView>
  </sheetViews>
  <sheetFormatPr defaultColWidth="9.140625" defaultRowHeight="12.75" x14ac:dyDescent="0.2"/>
  <cols>
    <col min="1" max="1" width="6.140625" style="85" customWidth="1"/>
    <col min="2" max="2" width="4.5703125" style="85" customWidth="1"/>
    <col min="3" max="3" width="10.5703125" style="85" bestFit="1" customWidth="1"/>
    <col min="4" max="4" width="12.5703125" style="85" customWidth="1"/>
    <col min="5" max="5" width="9" style="115" customWidth="1"/>
    <col min="6" max="6" width="5" style="85" bestFit="1" customWidth="1"/>
    <col min="7" max="7" width="4.140625" style="85" customWidth="1"/>
    <col min="8" max="9" width="7.7109375" style="85" customWidth="1"/>
    <col min="10" max="10" width="4.42578125" style="85" customWidth="1"/>
    <col min="11" max="11" width="9.5703125" style="208" customWidth="1"/>
    <col min="12" max="12" width="7.85546875" style="208" customWidth="1"/>
    <col min="13" max="13" width="15.7109375" style="85" bestFit="1" customWidth="1"/>
    <col min="14" max="15" width="2" style="85" customWidth="1"/>
    <col min="16" max="16384" width="9.140625" style="85"/>
  </cols>
  <sheetData>
    <row r="1" spans="1:22" ht="20.25" customHeight="1" x14ac:dyDescent="0.3">
      <c r="A1" s="84" t="s">
        <v>0</v>
      </c>
      <c r="C1" s="123"/>
      <c r="D1" s="123"/>
      <c r="E1" s="224"/>
      <c r="F1" s="123"/>
      <c r="G1" s="123"/>
      <c r="H1" s="123"/>
      <c r="I1" s="123"/>
      <c r="J1" s="123"/>
      <c r="K1" s="223"/>
      <c r="L1" s="223"/>
    </row>
    <row r="2" spans="1:22" ht="12.75" customHeight="1" x14ac:dyDescent="0.2">
      <c r="A2" s="122"/>
      <c r="C2" s="4" t="s">
        <v>205</v>
      </c>
      <c r="D2" s="87"/>
      <c r="E2" s="109"/>
      <c r="F2" s="87"/>
      <c r="G2" s="87"/>
      <c r="H2" s="87"/>
      <c r="I2" s="87"/>
      <c r="J2" s="87"/>
      <c r="K2" s="222"/>
      <c r="L2" s="222"/>
    </row>
    <row r="3" spans="1:22" ht="12.75" customHeight="1" x14ac:dyDescent="0.2">
      <c r="B3" s="88"/>
      <c r="C3" s="87"/>
      <c r="D3" s="87"/>
      <c r="E3" s="109"/>
      <c r="F3" s="87"/>
      <c r="G3" s="87"/>
      <c r="H3" s="87"/>
      <c r="I3" s="87"/>
      <c r="J3" s="87"/>
      <c r="K3" s="222"/>
      <c r="L3" s="222"/>
    </row>
    <row r="4" spans="1:22" ht="20.100000000000001" customHeight="1" x14ac:dyDescent="0.2">
      <c r="A4" s="89"/>
      <c r="B4" s="89"/>
      <c r="C4" s="127" t="s">
        <v>160</v>
      </c>
      <c r="D4" s="89"/>
      <c r="E4" s="110"/>
      <c r="F4" s="89"/>
      <c r="G4" s="89"/>
      <c r="H4" s="89"/>
      <c r="I4" s="89"/>
      <c r="J4" s="89"/>
      <c r="K4" s="192"/>
      <c r="L4" s="192"/>
      <c r="M4" s="89"/>
      <c r="N4" s="89"/>
      <c r="O4" s="89"/>
    </row>
    <row r="5" spans="1:22" ht="2.1" customHeight="1" x14ac:dyDescent="0.2">
      <c r="A5" s="89"/>
      <c r="B5" s="89"/>
      <c r="C5" s="89"/>
      <c r="D5" s="89"/>
      <c r="E5" s="110"/>
      <c r="F5" s="89"/>
      <c r="G5" s="89"/>
      <c r="H5" s="89"/>
      <c r="I5" s="89"/>
      <c r="J5" s="89"/>
      <c r="K5" s="192"/>
      <c r="L5" s="192"/>
      <c r="M5" s="89"/>
      <c r="N5" s="89"/>
      <c r="O5" s="89"/>
    </row>
    <row r="6" spans="1:22" s="216" customFormat="1" ht="20.100000000000001" customHeight="1" x14ac:dyDescent="0.2">
      <c r="A6" s="221"/>
      <c r="B6" s="221"/>
      <c r="C6" s="296"/>
      <c r="D6" s="297"/>
      <c r="E6" s="217"/>
      <c r="F6" s="327"/>
      <c r="G6" s="328"/>
      <c r="H6" s="217"/>
      <c r="I6" s="217"/>
      <c r="J6" s="217"/>
      <c r="K6" s="220"/>
      <c r="L6" s="220"/>
      <c r="M6" s="217"/>
      <c r="N6" s="218"/>
      <c r="O6" s="218"/>
      <c r="P6" s="218"/>
      <c r="Q6" s="12"/>
      <c r="R6" s="217"/>
      <c r="S6" s="217"/>
      <c r="T6" s="217"/>
      <c r="U6" s="217"/>
      <c r="V6" s="217"/>
    </row>
    <row r="7" spans="1:22" ht="20.100000000000001" customHeight="1" x14ac:dyDescent="0.2">
      <c r="A7" s="215" t="s">
        <v>4</v>
      </c>
      <c r="B7" s="329" t="s">
        <v>5</v>
      </c>
      <c r="C7" s="331" t="s">
        <v>6</v>
      </c>
      <c r="D7" s="333" t="s">
        <v>7</v>
      </c>
      <c r="E7" s="335" t="s">
        <v>8</v>
      </c>
      <c r="F7" s="325" t="s">
        <v>9</v>
      </c>
      <c r="G7" s="325" t="s">
        <v>10</v>
      </c>
      <c r="H7" s="325" t="s">
        <v>11</v>
      </c>
      <c r="I7" s="337" t="s">
        <v>12</v>
      </c>
      <c r="J7" s="325" t="s">
        <v>13</v>
      </c>
      <c r="K7" s="339" t="s">
        <v>107</v>
      </c>
      <c r="L7" s="340" t="s">
        <v>16</v>
      </c>
      <c r="M7" s="341" t="s">
        <v>18</v>
      </c>
      <c r="N7" s="89"/>
      <c r="O7" s="89"/>
    </row>
    <row r="8" spans="1:22" ht="15" customHeight="1" x14ac:dyDescent="0.2">
      <c r="A8" s="93" t="s">
        <v>19</v>
      </c>
      <c r="B8" s="330"/>
      <c r="C8" s="332"/>
      <c r="D8" s="334"/>
      <c r="E8" s="336"/>
      <c r="F8" s="326"/>
      <c r="G8" s="326"/>
      <c r="H8" s="326"/>
      <c r="I8" s="338"/>
      <c r="J8" s="326"/>
      <c r="K8" s="339"/>
      <c r="L8" s="340"/>
      <c r="M8" s="291"/>
      <c r="N8" s="89"/>
      <c r="O8" s="89"/>
    </row>
    <row r="9" spans="1:22" s="108" customFormat="1" ht="20.100000000000001" customHeight="1" x14ac:dyDescent="0.2">
      <c r="A9" s="213">
        <v>1</v>
      </c>
      <c r="B9" s="212">
        <v>33</v>
      </c>
      <c r="C9" s="134" t="s">
        <v>75</v>
      </c>
      <c r="D9" s="135" t="s">
        <v>76</v>
      </c>
      <c r="E9" s="200">
        <v>36263</v>
      </c>
      <c r="F9" s="199">
        <f t="shared" ref="F9:F17" si="0">IF(COUNT(E9)=0,"---",43519-E9)</f>
        <v>7256</v>
      </c>
      <c r="G9" s="100" t="s">
        <v>25</v>
      </c>
      <c r="H9" s="101" t="s">
        <v>48</v>
      </c>
      <c r="I9" s="101" t="s">
        <v>45</v>
      </c>
      <c r="J9" s="102">
        <v>1</v>
      </c>
      <c r="K9" s="195">
        <v>26.64</v>
      </c>
      <c r="L9" s="211">
        <f t="shared" ref="L9:L17" si="1">K9*J9</f>
        <v>26.64</v>
      </c>
      <c r="M9" s="210" t="s">
        <v>77</v>
      </c>
      <c r="N9" s="209"/>
      <c r="O9" s="209"/>
    </row>
    <row r="10" spans="1:22" s="108" customFormat="1" ht="20.100000000000001" customHeight="1" x14ac:dyDescent="0.2">
      <c r="A10" s="213">
        <v>2</v>
      </c>
      <c r="B10" s="212">
        <v>58</v>
      </c>
      <c r="C10" s="134" t="s">
        <v>104</v>
      </c>
      <c r="D10" s="135" t="s">
        <v>195</v>
      </c>
      <c r="E10" s="200">
        <v>37141</v>
      </c>
      <c r="F10" s="199">
        <f t="shared" si="0"/>
        <v>6378</v>
      </c>
      <c r="G10" s="100" t="s">
        <v>25</v>
      </c>
      <c r="H10" s="101" t="s">
        <v>180</v>
      </c>
      <c r="I10" s="101" t="s">
        <v>31</v>
      </c>
      <c r="J10" s="102">
        <v>1</v>
      </c>
      <c r="K10" s="195">
        <v>28.14</v>
      </c>
      <c r="L10" s="211">
        <f t="shared" si="1"/>
        <v>28.14</v>
      </c>
      <c r="M10" s="210" t="s">
        <v>32</v>
      </c>
      <c r="N10" s="209"/>
      <c r="O10" s="209"/>
    </row>
    <row r="11" spans="1:22" s="108" customFormat="1" ht="19.899999999999999" customHeight="1" x14ac:dyDescent="0.2">
      <c r="A11" s="213">
        <v>3</v>
      </c>
      <c r="B11" s="212">
        <v>41</v>
      </c>
      <c r="C11" s="134" t="s">
        <v>88</v>
      </c>
      <c r="D11" s="135" t="s">
        <v>89</v>
      </c>
      <c r="E11" s="200">
        <v>22836</v>
      </c>
      <c r="F11" s="199">
        <f>IF(COUNT(E11)=0,"---",43519-E11)</f>
        <v>20683</v>
      </c>
      <c r="G11" s="100" t="s">
        <v>65</v>
      </c>
      <c r="H11" s="101" t="s">
        <v>52</v>
      </c>
      <c r="I11" s="101" t="s">
        <v>53</v>
      </c>
      <c r="J11" s="102">
        <v>0.95</v>
      </c>
      <c r="K11" s="195">
        <v>35.840000000000003</v>
      </c>
      <c r="L11" s="211">
        <f>K11*J11</f>
        <v>34.048000000000002</v>
      </c>
      <c r="M11" s="210" t="s">
        <v>90</v>
      </c>
      <c r="N11" s="209"/>
      <c r="O11" s="209"/>
    </row>
    <row r="12" spans="1:22" s="108" customFormat="1" ht="20.100000000000001" customHeight="1" x14ac:dyDescent="0.2">
      <c r="A12" s="213">
        <v>4</v>
      </c>
      <c r="B12" s="212">
        <v>54</v>
      </c>
      <c r="C12" s="134" t="s">
        <v>111</v>
      </c>
      <c r="D12" s="135" t="s">
        <v>112</v>
      </c>
      <c r="E12" s="200">
        <v>35241</v>
      </c>
      <c r="F12" s="199">
        <f t="shared" si="0"/>
        <v>8278</v>
      </c>
      <c r="G12" s="100" t="s">
        <v>25</v>
      </c>
      <c r="H12" s="101" t="s">
        <v>180</v>
      </c>
      <c r="I12" s="101" t="s">
        <v>31</v>
      </c>
      <c r="J12" s="102">
        <v>1</v>
      </c>
      <c r="K12" s="195">
        <v>35.28</v>
      </c>
      <c r="L12" s="211">
        <f t="shared" si="1"/>
        <v>35.28</v>
      </c>
      <c r="M12" s="210" t="s">
        <v>38</v>
      </c>
      <c r="N12" s="209"/>
      <c r="O12" s="209"/>
    </row>
    <row r="13" spans="1:22" s="108" customFormat="1" ht="20.100000000000001" customHeight="1" x14ac:dyDescent="0.2">
      <c r="A13" s="213">
        <v>5</v>
      </c>
      <c r="B13" s="212">
        <v>64</v>
      </c>
      <c r="C13" s="134" t="s">
        <v>93</v>
      </c>
      <c r="D13" s="135" t="s">
        <v>94</v>
      </c>
      <c r="E13" s="200">
        <v>30480</v>
      </c>
      <c r="F13" s="199">
        <f t="shared" si="0"/>
        <v>13039</v>
      </c>
      <c r="G13" s="100" t="s">
        <v>25</v>
      </c>
      <c r="H13" s="101" t="s">
        <v>61</v>
      </c>
      <c r="I13" s="101" t="s">
        <v>62</v>
      </c>
      <c r="J13" s="102">
        <v>1</v>
      </c>
      <c r="K13" s="195">
        <v>37.18</v>
      </c>
      <c r="L13" s="211">
        <f t="shared" si="1"/>
        <v>37.18</v>
      </c>
      <c r="M13" s="210" t="s">
        <v>38</v>
      </c>
      <c r="N13" s="209"/>
      <c r="O13" s="209"/>
    </row>
    <row r="14" spans="1:22" s="108" customFormat="1" ht="20.100000000000001" customHeight="1" x14ac:dyDescent="0.2">
      <c r="A14" s="213">
        <v>6</v>
      </c>
      <c r="B14" s="212">
        <v>53</v>
      </c>
      <c r="C14" s="134" t="s">
        <v>104</v>
      </c>
      <c r="D14" s="135" t="s">
        <v>105</v>
      </c>
      <c r="E14" s="200">
        <v>37802</v>
      </c>
      <c r="F14" s="199">
        <f t="shared" si="0"/>
        <v>5717</v>
      </c>
      <c r="G14" s="100" t="s">
        <v>25</v>
      </c>
      <c r="H14" s="101" t="s">
        <v>180</v>
      </c>
      <c r="I14" s="101" t="s">
        <v>31</v>
      </c>
      <c r="J14" s="102">
        <v>1</v>
      </c>
      <c r="K14" s="195">
        <v>38.17</v>
      </c>
      <c r="L14" s="211">
        <f t="shared" si="1"/>
        <v>38.17</v>
      </c>
      <c r="M14" s="210" t="s">
        <v>32</v>
      </c>
      <c r="N14" s="209"/>
      <c r="O14" s="209"/>
    </row>
    <row r="15" spans="1:22" s="108" customFormat="1" ht="20.100000000000001" customHeight="1" x14ac:dyDescent="0.2">
      <c r="A15" s="213">
        <v>7</v>
      </c>
      <c r="B15" s="212">
        <v>57</v>
      </c>
      <c r="C15" s="134" t="s">
        <v>196</v>
      </c>
      <c r="D15" s="135" t="s">
        <v>197</v>
      </c>
      <c r="E15" s="200">
        <v>39289</v>
      </c>
      <c r="F15" s="199">
        <f t="shared" si="0"/>
        <v>4230</v>
      </c>
      <c r="G15" s="100" t="s">
        <v>25</v>
      </c>
      <c r="H15" s="101" t="s">
        <v>180</v>
      </c>
      <c r="I15" s="101" t="s">
        <v>31</v>
      </c>
      <c r="J15" s="102">
        <v>1</v>
      </c>
      <c r="K15" s="195">
        <v>38.49</v>
      </c>
      <c r="L15" s="211">
        <f t="shared" si="1"/>
        <v>38.49</v>
      </c>
      <c r="M15" s="210" t="s">
        <v>32</v>
      </c>
      <c r="N15" s="209"/>
      <c r="O15" s="209"/>
    </row>
    <row r="16" spans="1:22" s="108" customFormat="1" ht="19.899999999999999" customHeight="1" x14ac:dyDescent="0.2">
      <c r="A16" s="213">
        <v>8</v>
      </c>
      <c r="B16" s="212">
        <v>4</v>
      </c>
      <c r="C16" s="134" t="s">
        <v>100</v>
      </c>
      <c r="D16" s="135" t="s">
        <v>101</v>
      </c>
      <c r="E16" s="200">
        <v>28768</v>
      </c>
      <c r="F16" s="199">
        <f t="shared" si="0"/>
        <v>14751</v>
      </c>
      <c r="G16" s="100" t="s">
        <v>43</v>
      </c>
      <c r="H16" s="101" t="s">
        <v>44</v>
      </c>
      <c r="I16" s="101" t="s">
        <v>45</v>
      </c>
      <c r="J16" s="102">
        <v>1</v>
      </c>
      <c r="K16" s="195">
        <v>39.630000000000003</v>
      </c>
      <c r="L16" s="211">
        <f t="shared" si="1"/>
        <v>39.630000000000003</v>
      </c>
      <c r="M16" s="210"/>
      <c r="N16" s="209"/>
      <c r="O16" s="209"/>
    </row>
    <row r="17" spans="1:15" s="108" customFormat="1" ht="20.100000000000001" customHeight="1" x14ac:dyDescent="0.2">
      <c r="A17" s="213">
        <v>9</v>
      </c>
      <c r="B17" s="212">
        <v>59</v>
      </c>
      <c r="C17" s="134" t="s">
        <v>200</v>
      </c>
      <c r="D17" s="135" t="s">
        <v>201</v>
      </c>
      <c r="E17" s="200">
        <v>36906</v>
      </c>
      <c r="F17" s="199">
        <f t="shared" si="0"/>
        <v>6613</v>
      </c>
      <c r="G17" s="100" t="s">
        <v>65</v>
      </c>
      <c r="H17" s="101" t="s">
        <v>180</v>
      </c>
      <c r="I17" s="101" t="s">
        <v>31</v>
      </c>
      <c r="J17" s="102">
        <v>0.95</v>
      </c>
      <c r="K17" s="195">
        <v>48.27</v>
      </c>
      <c r="L17" s="211">
        <f t="shared" si="1"/>
        <v>45.856500000000004</v>
      </c>
      <c r="M17" s="210" t="s">
        <v>32</v>
      </c>
      <c r="N17" s="209"/>
      <c r="O17" s="209"/>
    </row>
    <row r="18" spans="1:15" s="108" customFormat="1" ht="20.100000000000001" customHeight="1" x14ac:dyDescent="0.2">
      <c r="A18" s="213"/>
      <c r="B18" s="212">
        <v>14</v>
      </c>
      <c r="C18" s="134" t="s">
        <v>188</v>
      </c>
      <c r="D18" s="135" t="s">
        <v>189</v>
      </c>
      <c r="E18" s="200">
        <v>33279</v>
      </c>
      <c r="F18" s="199">
        <f>IF(COUNT(E18)=0,"---",43519-E18)</f>
        <v>10240</v>
      </c>
      <c r="G18" s="100" t="s">
        <v>25</v>
      </c>
      <c r="H18" s="101" t="s">
        <v>36</v>
      </c>
      <c r="I18" s="101" t="s">
        <v>37</v>
      </c>
      <c r="J18" s="102">
        <v>1</v>
      </c>
      <c r="K18" s="195" t="s">
        <v>216</v>
      </c>
      <c r="L18" s="211"/>
      <c r="M18" s="210" t="s">
        <v>38</v>
      </c>
      <c r="N18" s="209"/>
      <c r="O18" s="209"/>
    </row>
    <row r="19" spans="1:15" s="108" customFormat="1" ht="20.100000000000001" customHeight="1" x14ac:dyDescent="0.2">
      <c r="A19" s="213"/>
      <c r="B19" s="212">
        <v>38</v>
      </c>
      <c r="C19" s="134" t="s">
        <v>186</v>
      </c>
      <c r="D19" s="135" t="s">
        <v>187</v>
      </c>
      <c r="E19" s="200">
        <v>33197</v>
      </c>
      <c r="F19" s="199">
        <f>IF(COUNT(E19)=0,"---",43519-E19)</f>
        <v>10322</v>
      </c>
      <c r="G19" s="100" t="s">
        <v>35</v>
      </c>
      <c r="H19" s="101" t="s">
        <v>26</v>
      </c>
      <c r="I19" s="101" t="s">
        <v>31</v>
      </c>
      <c r="J19" s="102">
        <v>1</v>
      </c>
      <c r="K19" s="195" t="s">
        <v>216</v>
      </c>
      <c r="L19" s="211"/>
      <c r="M19" s="210" t="s">
        <v>176</v>
      </c>
      <c r="N19" s="209"/>
      <c r="O19" s="209"/>
    </row>
    <row r="20" spans="1:15" s="108" customFormat="1" ht="20.100000000000001" customHeight="1" x14ac:dyDescent="0.2">
      <c r="A20" s="213"/>
      <c r="B20" s="212">
        <v>61</v>
      </c>
      <c r="C20" s="134" t="s">
        <v>184</v>
      </c>
      <c r="D20" s="135" t="s">
        <v>185</v>
      </c>
      <c r="E20" s="200">
        <v>32336</v>
      </c>
      <c r="F20" s="199">
        <f>IF(COUNT(E20)=0,"---",43519-E20)</f>
        <v>11183</v>
      </c>
      <c r="G20" s="100" t="s">
        <v>25</v>
      </c>
      <c r="H20" s="101" t="s">
        <v>180</v>
      </c>
      <c r="I20" s="101" t="s">
        <v>31</v>
      </c>
      <c r="J20" s="102">
        <v>1</v>
      </c>
      <c r="K20" s="195" t="s">
        <v>216</v>
      </c>
      <c r="L20" s="211"/>
      <c r="M20" s="210" t="s">
        <v>27</v>
      </c>
      <c r="N20" s="209"/>
      <c r="O20" s="209"/>
    </row>
    <row r="21" spans="1:15" s="108" customFormat="1" ht="20.100000000000001" customHeight="1" x14ac:dyDescent="0.2">
      <c r="A21" s="213"/>
      <c r="B21" s="212">
        <v>1</v>
      </c>
      <c r="C21" s="134" t="s">
        <v>96</v>
      </c>
      <c r="D21" s="135" t="s">
        <v>97</v>
      </c>
      <c r="E21" s="200">
        <v>26463</v>
      </c>
      <c r="F21" s="199">
        <f>IF(COUNT(E21)=0,"---",43519-E21)</f>
        <v>17056</v>
      </c>
      <c r="G21" s="100" t="s">
        <v>35</v>
      </c>
      <c r="H21" s="101" t="s">
        <v>98</v>
      </c>
      <c r="I21" s="101" t="s">
        <v>99</v>
      </c>
      <c r="J21" s="102">
        <v>1</v>
      </c>
      <c r="K21" s="195" t="s">
        <v>216</v>
      </c>
      <c r="L21" s="211"/>
      <c r="M21" s="210"/>
      <c r="N21" s="209"/>
      <c r="O21" s="209"/>
    </row>
  </sheetData>
  <sortState ref="A18:V21">
    <sortCondition ref="D18:D21"/>
  </sortState>
  <mergeCells count="14">
    <mergeCell ref="I7:I8"/>
    <mergeCell ref="J7:J8"/>
    <mergeCell ref="K7:K8"/>
    <mergeCell ref="L7:L8"/>
    <mergeCell ref="M7:M8"/>
    <mergeCell ref="H7:H8"/>
    <mergeCell ref="C6:D6"/>
    <mergeCell ref="F6:G6"/>
    <mergeCell ref="B7:B8"/>
    <mergeCell ref="C7:C8"/>
    <mergeCell ref="D7:D8"/>
    <mergeCell ref="E7:E8"/>
    <mergeCell ref="F7:F8"/>
    <mergeCell ref="G7:G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V17"/>
  <sheetViews>
    <sheetView showZeros="0" workbookViewId="0">
      <selection activeCell="B12" sqref="B12:B14"/>
    </sheetView>
  </sheetViews>
  <sheetFormatPr defaultColWidth="9.140625" defaultRowHeight="12.75" x14ac:dyDescent="0.2"/>
  <cols>
    <col min="1" max="4" width="3.140625" style="54" customWidth="1"/>
    <col min="5" max="5" width="4.5703125" style="54" customWidth="1"/>
    <col min="6" max="6" width="10.5703125" style="54" bestFit="1" customWidth="1"/>
    <col min="7" max="7" width="12.5703125" style="54" customWidth="1"/>
    <col min="8" max="8" width="9" style="80" customWidth="1"/>
    <col min="9" max="9" width="5" style="54" bestFit="1" customWidth="1"/>
    <col min="10" max="10" width="3.42578125" style="54" customWidth="1"/>
    <col min="11" max="11" width="7.7109375" style="54" bestFit="1" customWidth="1"/>
    <col min="12" max="12" width="7.7109375" style="54" customWidth="1"/>
    <col min="13" max="13" width="4.42578125" style="54" customWidth="1"/>
    <col min="14" max="14" width="4.7109375" style="54" customWidth="1"/>
    <col min="15" max="15" width="9.5703125" style="54" customWidth="1"/>
    <col min="16" max="17" width="7.85546875" style="54" customWidth="1"/>
    <col min="18" max="18" width="15.7109375" style="54" customWidth="1"/>
    <col min="19" max="20" width="2" style="54" bestFit="1" customWidth="1"/>
    <col min="21" max="22" width="9.5703125" style="54" customWidth="1"/>
    <col min="23" max="16384" width="9.140625" style="54"/>
  </cols>
  <sheetData>
    <row r="1" spans="1:22" ht="20.25" customHeight="1" x14ac:dyDescent="0.3">
      <c r="A1" s="53" t="s">
        <v>0</v>
      </c>
      <c r="F1" s="55"/>
      <c r="G1" s="55"/>
      <c r="H1" s="56"/>
      <c r="I1" s="55"/>
      <c r="J1" s="55"/>
      <c r="K1" s="55"/>
      <c r="L1" s="55"/>
      <c r="M1" s="55"/>
      <c r="N1" s="55"/>
      <c r="O1" s="55"/>
      <c r="P1" s="55"/>
      <c r="Q1" s="55"/>
    </row>
    <row r="2" spans="1:22" ht="12.75" customHeight="1" x14ac:dyDescent="0.2">
      <c r="A2" s="57"/>
      <c r="F2" s="4" t="s">
        <v>170</v>
      </c>
      <c r="G2" s="59"/>
      <c r="H2" s="60"/>
      <c r="I2" s="59"/>
      <c r="J2" s="59"/>
      <c r="K2" s="59"/>
      <c r="L2" s="59"/>
      <c r="M2" s="59"/>
      <c r="N2" s="59"/>
      <c r="O2" s="59"/>
      <c r="P2" s="59"/>
      <c r="Q2" s="59"/>
    </row>
    <row r="3" spans="1:22" ht="12.75" customHeight="1" x14ac:dyDescent="0.2">
      <c r="E3" s="58"/>
      <c r="F3" s="59"/>
      <c r="G3" s="59"/>
      <c r="H3" s="60"/>
      <c r="I3" s="59"/>
      <c r="J3" s="59"/>
      <c r="K3" s="59"/>
      <c r="L3" s="59"/>
      <c r="M3" s="59"/>
      <c r="N3" s="59"/>
      <c r="O3" s="59"/>
      <c r="P3" s="59"/>
      <c r="Q3" s="59"/>
    </row>
    <row r="4" spans="1:22" ht="20.100000000000001" customHeight="1" x14ac:dyDescent="0.2">
      <c r="A4" s="61"/>
      <c r="B4" s="61"/>
      <c r="C4" s="61"/>
      <c r="D4" s="61"/>
      <c r="E4" s="61"/>
      <c r="F4" s="62" t="s">
        <v>106</v>
      </c>
      <c r="G4" s="61"/>
      <c r="H4" s="63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2.1" customHeight="1" x14ac:dyDescent="0.2">
      <c r="A5" s="61"/>
      <c r="B5" s="61"/>
      <c r="C5" s="61"/>
      <c r="D5" s="61"/>
      <c r="E5" s="61"/>
      <c r="F5" s="61"/>
      <c r="G5" s="61"/>
      <c r="H5" s="63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20.100000000000001" customHeight="1" x14ac:dyDescent="0.2">
      <c r="A6" s="64"/>
      <c r="B6" s="64"/>
      <c r="C6" s="64"/>
      <c r="D6" s="64"/>
      <c r="E6" s="61"/>
      <c r="F6" s="296"/>
      <c r="G6" s="297"/>
      <c r="H6" s="63"/>
      <c r="I6" s="61"/>
      <c r="J6" s="61"/>
      <c r="K6" s="61"/>
      <c r="L6" s="61"/>
      <c r="M6" s="61"/>
      <c r="N6" s="61"/>
      <c r="O6" s="65"/>
      <c r="P6" s="65"/>
      <c r="Q6" s="65"/>
      <c r="R6" s="61"/>
      <c r="S6" s="61"/>
      <c r="T6" s="61"/>
      <c r="U6" s="61"/>
      <c r="V6" s="61"/>
    </row>
    <row r="7" spans="1:22" ht="20.100000000000001" customHeight="1" x14ac:dyDescent="0.2">
      <c r="A7" s="349" t="s">
        <v>4</v>
      </c>
      <c r="B7" s="350"/>
      <c r="C7" s="351"/>
      <c r="D7" s="352"/>
      <c r="E7" s="353" t="s">
        <v>5</v>
      </c>
      <c r="F7" s="355" t="s">
        <v>6</v>
      </c>
      <c r="G7" s="357" t="s">
        <v>7</v>
      </c>
      <c r="H7" s="344" t="s">
        <v>8</v>
      </c>
      <c r="I7" s="342" t="s">
        <v>9</v>
      </c>
      <c r="J7" s="342" t="s">
        <v>10</v>
      </c>
      <c r="K7" s="342" t="s">
        <v>11</v>
      </c>
      <c r="L7" s="348" t="s">
        <v>12</v>
      </c>
      <c r="M7" s="342" t="s">
        <v>13</v>
      </c>
      <c r="N7" s="344" t="s">
        <v>14</v>
      </c>
      <c r="O7" s="346" t="s">
        <v>107</v>
      </c>
      <c r="P7" s="347" t="s">
        <v>16</v>
      </c>
      <c r="Q7" s="290" t="s">
        <v>17</v>
      </c>
      <c r="R7" s="290" t="s">
        <v>18</v>
      </c>
      <c r="S7" s="61"/>
      <c r="T7" s="61"/>
      <c r="U7" s="61"/>
      <c r="V7" s="61"/>
    </row>
    <row r="8" spans="1:22" ht="15" customHeight="1" x14ac:dyDescent="0.2">
      <c r="A8" s="45" t="s">
        <v>19</v>
      </c>
      <c r="B8" s="66" t="s">
        <v>20</v>
      </c>
      <c r="C8" s="47" t="s">
        <v>21</v>
      </c>
      <c r="D8" s="48" t="s">
        <v>22</v>
      </c>
      <c r="E8" s="354"/>
      <c r="F8" s="356"/>
      <c r="G8" s="358"/>
      <c r="H8" s="345"/>
      <c r="I8" s="343"/>
      <c r="J8" s="343"/>
      <c r="K8" s="343"/>
      <c r="L8" s="338"/>
      <c r="M8" s="343"/>
      <c r="N8" s="345"/>
      <c r="O8" s="346"/>
      <c r="P8" s="347"/>
      <c r="Q8" s="291"/>
      <c r="R8" s="291"/>
      <c r="S8" s="61"/>
      <c r="T8" s="61"/>
      <c r="U8" s="61"/>
      <c r="V8" s="61"/>
    </row>
    <row r="9" spans="1:22" ht="20.100000000000001" customHeight="1" x14ac:dyDescent="0.2">
      <c r="A9" s="67">
        <v>1</v>
      </c>
      <c r="B9" s="66">
        <v>1</v>
      </c>
      <c r="C9" s="285"/>
      <c r="D9" s="45"/>
      <c r="E9" s="68">
        <v>56</v>
      </c>
      <c r="F9" s="69" t="s">
        <v>28</v>
      </c>
      <c r="G9" s="70" t="s">
        <v>29</v>
      </c>
      <c r="H9" s="71">
        <v>37217</v>
      </c>
      <c r="I9" s="72">
        <f t="shared" ref="I9:I17" si="0">IF(COUNT(H9)=0,"---",43519-H9)</f>
        <v>6302</v>
      </c>
      <c r="J9" s="73" t="s">
        <v>25</v>
      </c>
      <c r="K9" s="74" t="s">
        <v>180</v>
      </c>
      <c r="L9" s="74" t="s">
        <v>31</v>
      </c>
      <c r="M9" s="75">
        <v>1</v>
      </c>
      <c r="N9" s="76"/>
      <c r="O9" s="77">
        <v>8.7453703703703706E-4</v>
      </c>
      <c r="P9" s="78">
        <f t="shared" ref="P9:P17" si="1">O9*M9</f>
        <v>8.7453703703703706E-4</v>
      </c>
      <c r="Q9" s="78">
        <f t="shared" ref="Q9:Q17" si="2">P9*N9</f>
        <v>0</v>
      </c>
      <c r="R9" s="79" t="s">
        <v>32</v>
      </c>
      <c r="S9" s="61"/>
      <c r="T9" s="61"/>
      <c r="U9" s="61"/>
      <c r="V9" s="61"/>
    </row>
    <row r="10" spans="1:22" ht="20.100000000000001" customHeight="1" x14ac:dyDescent="0.2">
      <c r="A10" s="276" t="s">
        <v>219</v>
      </c>
      <c r="B10" s="45"/>
      <c r="C10" s="45"/>
      <c r="D10" s="48">
        <v>1</v>
      </c>
      <c r="E10" s="68">
        <v>48</v>
      </c>
      <c r="F10" s="69" t="s">
        <v>70</v>
      </c>
      <c r="G10" s="70" t="s">
        <v>71</v>
      </c>
      <c r="H10" s="71">
        <v>22772</v>
      </c>
      <c r="I10" s="72">
        <f t="shared" si="0"/>
        <v>20747</v>
      </c>
      <c r="J10" s="73" t="s">
        <v>65</v>
      </c>
      <c r="K10" s="74" t="s">
        <v>52</v>
      </c>
      <c r="L10" s="74" t="s">
        <v>53</v>
      </c>
      <c r="M10" s="75">
        <v>0.95</v>
      </c>
      <c r="N10" s="76">
        <v>0.77359999999999995</v>
      </c>
      <c r="O10" s="77">
        <v>9.7013888888888887E-4</v>
      </c>
      <c r="P10" s="78">
        <f t="shared" si="1"/>
        <v>9.2163194444444443E-4</v>
      </c>
      <c r="Q10" s="78">
        <f t="shared" si="2"/>
        <v>7.1297447222222216E-4</v>
      </c>
      <c r="R10" s="79" t="s">
        <v>56</v>
      </c>
      <c r="S10" s="61"/>
      <c r="T10" s="61"/>
      <c r="U10" s="61"/>
      <c r="V10" s="61"/>
    </row>
    <row r="11" spans="1:22" ht="20.100000000000001" customHeight="1" x14ac:dyDescent="0.2">
      <c r="A11" s="67">
        <v>2</v>
      </c>
      <c r="B11" s="45"/>
      <c r="C11" s="45"/>
      <c r="D11" s="48">
        <v>3</v>
      </c>
      <c r="E11" s="68">
        <v>18</v>
      </c>
      <c r="F11" s="69" t="s">
        <v>33</v>
      </c>
      <c r="G11" s="70" t="s">
        <v>34</v>
      </c>
      <c r="H11" s="71">
        <v>30163</v>
      </c>
      <c r="I11" s="72">
        <f t="shared" si="0"/>
        <v>13356</v>
      </c>
      <c r="J11" s="73" t="s">
        <v>35</v>
      </c>
      <c r="K11" s="74" t="s">
        <v>36</v>
      </c>
      <c r="L11" s="74" t="s">
        <v>37</v>
      </c>
      <c r="M11" s="75">
        <v>1</v>
      </c>
      <c r="N11" s="76">
        <v>0.94769999999999999</v>
      </c>
      <c r="O11" s="77">
        <v>1.144212962962963E-3</v>
      </c>
      <c r="P11" s="78">
        <f t="shared" si="1"/>
        <v>1.144212962962963E-3</v>
      </c>
      <c r="Q11" s="78">
        <f t="shared" si="2"/>
        <v>1.084370625E-3</v>
      </c>
      <c r="R11" s="79" t="s">
        <v>38</v>
      </c>
      <c r="S11" s="61"/>
      <c r="T11" s="61"/>
      <c r="U11" s="61"/>
      <c r="V11" s="61"/>
    </row>
    <row r="12" spans="1:22" ht="20.100000000000001" customHeight="1" x14ac:dyDescent="0.2">
      <c r="A12" s="67">
        <v>3</v>
      </c>
      <c r="B12" s="285"/>
      <c r="C12" s="47">
        <v>1</v>
      </c>
      <c r="D12" s="45"/>
      <c r="E12" s="68">
        <v>50</v>
      </c>
      <c r="F12" s="69" t="s">
        <v>50</v>
      </c>
      <c r="G12" s="70" t="s">
        <v>51</v>
      </c>
      <c r="H12" s="71">
        <v>38430</v>
      </c>
      <c r="I12" s="72">
        <f t="shared" si="0"/>
        <v>5089</v>
      </c>
      <c r="J12" s="73" t="s">
        <v>35</v>
      </c>
      <c r="K12" s="74" t="s">
        <v>52</v>
      </c>
      <c r="L12" s="74" t="s">
        <v>53</v>
      </c>
      <c r="M12" s="75">
        <v>1</v>
      </c>
      <c r="N12" s="76"/>
      <c r="O12" s="77">
        <v>1.1651620370370373E-3</v>
      </c>
      <c r="P12" s="78">
        <f t="shared" si="1"/>
        <v>1.1651620370370373E-3</v>
      </c>
      <c r="Q12" s="78">
        <f t="shared" si="2"/>
        <v>0</v>
      </c>
      <c r="R12" s="79" t="s">
        <v>56</v>
      </c>
      <c r="S12" s="61"/>
      <c r="T12" s="61"/>
      <c r="U12" s="61"/>
      <c r="V12" s="61"/>
    </row>
    <row r="13" spans="1:22" ht="20.100000000000001" customHeight="1" x14ac:dyDescent="0.2">
      <c r="A13" s="67">
        <v>4</v>
      </c>
      <c r="B13" s="285"/>
      <c r="C13" s="47">
        <v>2</v>
      </c>
      <c r="D13" s="45"/>
      <c r="E13" s="68">
        <v>51</v>
      </c>
      <c r="F13" s="69" t="s">
        <v>63</v>
      </c>
      <c r="G13" s="70" t="s">
        <v>51</v>
      </c>
      <c r="H13" s="71">
        <v>39759</v>
      </c>
      <c r="I13" s="72">
        <f t="shared" si="0"/>
        <v>3760</v>
      </c>
      <c r="J13" s="73" t="s">
        <v>35</v>
      </c>
      <c r="K13" s="74" t="s">
        <v>52</v>
      </c>
      <c r="L13" s="74" t="s">
        <v>53</v>
      </c>
      <c r="M13" s="75">
        <v>1</v>
      </c>
      <c r="N13" s="76"/>
      <c r="O13" s="77">
        <v>1.2716435185185185E-3</v>
      </c>
      <c r="P13" s="78">
        <f t="shared" si="1"/>
        <v>1.2716435185185185E-3</v>
      </c>
      <c r="Q13" s="78">
        <f t="shared" si="2"/>
        <v>0</v>
      </c>
      <c r="R13" s="79" t="s">
        <v>56</v>
      </c>
      <c r="S13" s="61"/>
      <c r="T13" s="61"/>
      <c r="U13" s="61"/>
      <c r="V13" s="61"/>
    </row>
    <row r="14" spans="1:22" ht="20.100000000000001" customHeight="1" x14ac:dyDescent="0.2">
      <c r="A14" s="67">
        <v>5</v>
      </c>
      <c r="B14" s="285"/>
      <c r="C14" s="47">
        <v>3</v>
      </c>
      <c r="D14" s="45"/>
      <c r="E14" s="68">
        <v>52</v>
      </c>
      <c r="F14" s="69" t="s">
        <v>177</v>
      </c>
      <c r="G14" s="70" t="s">
        <v>178</v>
      </c>
      <c r="H14" s="71">
        <v>38438</v>
      </c>
      <c r="I14" s="72">
        <f t="shared" si="0"/>
        <v>5081</v>
      </c>
      <c r="J14" s="73" t="s">
        <v>35</v>
      </c>
      <c r="K14" s="74" t="s">
        <v>52</v>
      </c>
      <c r="L14" s="74" t="s">
        <v>53</v>
      </c>
      <c r="M14" s="75">
        <v>1</v>
      </c>
      <c r="N14" s="76"/>
      <c r="O14" s="77">
        <v>1.2815972222222222E-3</v>
      </c>
      <c r="P14" s="78">
        <f t="shared" si="1"/>
        <v>1.2815972222222222E-3</v>
      </c>
      <c r="Q14" s="78">
        <f t="shared" si="2"/>
        <v>0</v>
      </c>
      <c r="R14" s="79" t="s">
        <v>56</v>
      </c>
      <c r="S14" s="61"/>
      <c r="T14" s="61"/>
      <c r="U14" s="61"/>
      <c r="V14" s="61"/>
    </row>
    <row r="15" spans="1:22" ht="20.100000000000001" customHeight="1" x14ac:dyDescent="0.2">
      <c r="A15" s="67">
        <v>6</v>
      </c>
      <c r="B15" s="45"/>
      <c r="C15" s="45"/>
      <c r="D15" s="48">
        <v>2</v>
      </c>
      <c r="E15" s="68">
        <v>20</v>
      </c>
      <c r="F15" s="69" t="s">
        <v>173</v>
      </c>
      <c r="G15" s="70" t="s">
        <v>174</v>
      </c>
      <c r="H15" s="71">
        <v>21128</v>
      </c>
      <c r="I15" s="72">
        <f t="shared" si="0"/>
        <v>22391</v>
      </c>
      <c r="J15" s="73" t="s">
        <v>25</v>
      </c>
      <c r="K15" s="74" t="s">
        <v>36</v>
      </c>
      <c r="L15" s="74" t="s">
        <v>37</v>
      </c>
      <c r="M15" s="75">
        <v>1</v>
      </c>
      <c r="N15" s="76">
        <v>0.73970000000000002</v>
      </c>
      <c r="O15" s="77">
        <v>1.3442129629629629E-3</v>
      </c>
      <c r="P15" s="78">
        <f t="shared" si="1"/>
        <v>1.3442129629629629E-3</v>
      </c>
      <c r="Q15" s="78">
        <f t="shared" si="2"/>
        <v>9.9431432870370363E-4</v>
      </c>
      <c r="R15" s="79" t="s">
        <v>38</v>
      </c>
      <c r="S15" s="61"/>
      <c r="T15" s="61"/>
      <c r="U15" s="61"/>
      <c r="V15" s="61"/>
    </row>
    <row r="16" spans="1:22" ht="20.100000000000001" customHeight="1" x14ac:dyDescent="0.2">
      <c r="A16" s="67">
        <v>7</v>
      </c>
      <c r="B16" s="45"/>
      <c r="C16" s="45"/>
      <c r="D16" s="48">
        <v>4</v>
      </c>
      <c r="E16" s="68">
        <v>19</v>
      </c>
      <c r="F16" s="69" t="s">
        <v>171</v>
      </c>
      <c r="G16" s="70" t="s">
        <v>172</v>
      </c>
      <c r="H16" s="71">
        <v>19659</v>
      </c>
      <c r="I16" s="72">
        <f t="shared" si="0"/>
        <v>23860</v>
      </c>
      <c r="J16" s="73" t="s">
        <v>25</v>
      </c>
      <c r="K16" s="74" t="s">
        <v>36</v>
      </c>
      <c r="L16" s="74" t="s">
        <v>37</v>
      </c>
      <c r="M16" s="75">
        <v>1</v>
      </c>
      <c r="N16" s="76">
        <v>0.71430000000000005</v>
      </c>
      <c r="O16" s="77">
        <v>1.6819444444444445E-3</v>
      </c>
      <c r="P16" s="78">
        <f t="shared" si="1"/>
        <v>1.6819444444444445E-3</v>
      </c>
      <c r="Q16" s="78">
        <f t="shared" si="2"/>
        <v>1.2014129166666668E-3</v>
      </c>
      <c r="R16" s="79" t="s">
        <v>38</v>
      </c>
      <c r="S16" s="61"/>
      <c r="T16" s="61"/>
      <c r="U16" s="61"/>
      <c r="V16" s="61"/>
    </row>
    <row r="17" spans="1:22" ht="20.100000000000001" customHeight="1" x14ac:dyDescent="0.2">
      <c r="A17" s="67">
        <v>8</v>
      </c>
      <c r="B17" s="45"/>
      <c r="C17" s="45"/>
      <c r="D17" s="48">
        <v>5</v>
      </c>
      <c r="E17" s="68">
        <v>15</v>
      </c>
      <c r="F17" s="69" t="s">
        <v>66</v>
      </c>
      <c r="G17" s="70" t="s">
        <v>67</v>
      </c>
      <c r="H17" s="71">
        <v>22537</v>
      </c>
      <c r="I17" s="72">
        <f t="shared" si="0"/>
        <v>20982</v>
      </c>
      <c r="J17" s="73" t="s">
        <v>25</v>
      </c>
      <c r="K17" s="74" t="s">
        <v>36</v>
      </c>
      <c r="L17" s="74" t="s">
        <v>37</v>
      </c>
      <c r="M17" s="75">
        <v>1</v>
      </c>
      <c r="N17" s="76">
        <v>0.76670000000000005</v>
      </c>
      <c r="O17" s="77">
        <v>1.8258101851851849E-3</v>
      </c>
      <c r="P17" s="78">
        <f t="shared" si="1"/>
        <v>1.8258101851851849E-3</v>
      </c>
      <c r="Q17" s="78">
        <f t="shared" si="2"/>
        <v>1.3998486689814813E-3</v>
      </c>
      <c r="R17" s="79" t="s">
        <v>38</v>
      </c>
      <c r="S17" s="61"/>
      <c r="T17" s="61"/>
      <c r="U17" s="61"/>
      <c r="V17" s="61"/>
    </row>
  </sheetData>
  <sortState ref="A9:V17">
    <sortCondition ref="P9:P17"/>
  </sortState>
  <mergeCells count="16">
    <mergeCell ref="F6:G6"/>
    <mergeCell ref="A7:D7"/>
    <mergeCell ref="E7:E8"/>
    <mergeCell ref="F7:F8"/>
    <mergeCell ref="G7:G8"/>
    <mergeCell ref="H7:H8"/>
    <mergeCell ref="I7:I8"/>
    <mergeCell ref="J7:J8"/>
    <mergeCell ref="K7:K8"/>
    <mergeCell ref="L7:L8"/>
    <mergeCell ref="R7:R8"/>
    <mergeCell ref="M7:M8"/>
    <mergeCell ref="N7:N8"/>
    <mergeCell ref="O7:O8"/>
    <mergeCell ref="P7:P8"/>
    <mergeCell ref="Q7:Q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N18"/>
  <sheetViews>
    <sheetView showZeros="0" workbookViewId="0">
      <selection activeCell="B16" sqref="B16"/>
    </sheetView>
  </sheetViews>
  <sheetFormatPr defaultColWidth="9.140625" defaultRowHeight="12.75" x14ac:dyDescent="0.2"/>
  <cols>
    <col min="1" max="4" width="3.140625" style="54" customWidth="1"/>
    <col min="5" max="5" width="4.5703125" style="54" customWidth="1"/>
    <col min="6" max="6" width="10.5703125" style="54" bestFit="1" customWidth="1"/>
    <col min="7" max="7" width="12.5703125" style="54" customWidth="1"/>
    <col min="8" max="8" width="9" style="80" customWidth="1"/>
    <col min="9" max="9" width="5" style="54" bestFit="1" customWidth="1"/>
    <col min="10" max="10" width="3.42578125" style="54" customWidth="1"/>
    <col min="11" max="11" width="7.7109375" style="54" bestFit="1" customWidth="1"/>
    <col min="12" max="12" width="7.7109375" style="54" customWidth="1"/>
    <col min="13" max="14" width="4.42578125" style="54" customWidth="1"/>
    <col min="15" max="15" width="9.5703125" style="54" customWidth="1"/>
    <col min="16" max="17" width="7.85546875" style="54" customWidth="1"/>
    <col min="18" max="18" width="16.28515625" style="54" bestFit="1" customWidth="1"/>
    <col min="19" max="19" width="3.28515625" style="38" customWidth="1"/>
    <col min="20" max="20" width="2.7109375" style="38" customWidth="1"/>
    <col min="21" max="196" width="9.140625" style="38"/>
    <col min="197" max="16384" width="9.140625" style="54"/>
  </cols>
  <sheetData>
    <row r="1" spans="1:196" ht="20.25" customHeight="1" x14ac:dyDescent="0.3">
      <c r="A1" s="53" t="s">
        <v>0</v>
      </c>
      <c r="F1" s="55"/>
      <c r="G1" s="55"/>
      <c r="H1" s="56"/>
      <c r="I1" s="55"/>
      <c r="J1" s="55"/>
      <c r="K1" s="55"/>
      <c r="L1" s="55"/>
      <c r="M1" s="55"/>
      <c r="N1" s="55"/>
      <c r="O1" s="55"/>
      <c r="P1" s="55"/>
      <c r="Q1" s="55"/>
    </row>
    <row r="2" spans="1:196" ht="12.75" customHeight="1" x14ac:dyDescent="0.2">
      <c r="A2" s="57"/>
      <c r="F2" s="4" t="s">
        <v>170</v>
      </c>
      <c r="G2" s="59"/>
      <c r="H2" s="60"/>
      <c r="I2" s="59"/>
      <c r="J2" s="59"/>
      <c r="K2" s="59"/>
      <c r="L2" s="59"/>
      <c r="M2" s="59"/>
      <c r="N2" s="59"/>
      <c r="O2" s="59"/>
      <c r="P2" s="59"/>
      <c r="Q2" s="59"/>
    </row>
    <row r="3" spans="1:196" ht="12.75" customHeight="1" x14ac:dyDescent="0.2">
      <c r="E3" s="58"/>
      <c r="F3" s="59"/>
      <c r="G3" s="59"/>
      <c r="H3" s="60"/>
      <c r="I3" s="59"/>
      <c r="J3" s="59"/>
      <c r="K3" s="59"/>
      <c r="L3" s="59"/>
      <c r="M3" s="59"/>
      <c r="N3" s="59"/>
      <c r="O3" s="59"/>
      <c r="P3" s="59"/>
      <c r="Q3" s="59"/>
    </row>
    <row r="4" spans="1:196" ht="20.100000000000001" customHeight="1" x14ac:dyDescent="0.2">
      <c r="A4" s="61"/>
      <c r="B4" s="61"/>
      <c r="C4" s="61"/>
      <c r="D4" s="61"/>
      <c r="E4" s="61"/>
      <c r="F4" s="62" t="s">
        <v>108</v>
      </c>
      <c r="G4" s="61"/>
      <c r="H4" s="63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1:196" ht="2.1" customHeight="1" x14ac:dyDescent="0.2">
      <c r="A5" s="61"/>
      <c r="B5" s="61"/>
      <c r="C5" s="61"/>
      <c r="D5" s="61"/>
      <c r="E5" s="61"/>
      <c r="F5" s="61"/>
      <c r="G5" s="61"/>
      <c r="H5" s="63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196" ht="20.100000000000001" customHeight="1" x14ac:dyDescent="0.2">
      <c r="A6" s="64"/>
      <c r="B6" s="64"/>
      <c r="C6" s="64"/>
      <c r="D6" s="64"/>
      <c r="E6" s="61"/>
      <c r="F6" s="296"/>
      <c r="G6" s="297"/>
      <c r="H6" s="63"/>
      <c r="I6" s="61"/>
      <c r="J6" s="61"/>
      <c r="K6" s="61"/>
      <c r="L6" s="61"/>
      <c r="M6" s="61"/>
      <c r="N6" s="61"/>
      <c r="O6" s="65"/>
      <c r="P6" s="65"/>
      <c r="Q6" s="65"/>
      <c r="R6" s="61"/>
    </row>
    <row r="7" spans="1:196" ht="20.100000000000001" customHeight="1" x14ac:dyDescent="0.2">
      <c r="A7" s="349" t="s">
        <v>4</v>
      </c>
      <c r="B7" s="350"/>
      <c r="C7" s="351"/>
      <c r="D7" s="352"/>
      <c r="E7" s="353" t="s">
        <v>5</v>
      </c>
      <c r="F7" s="355" t="s">
        <v>6</v>
      </c>
      <c r="G7" s="357" t="s">
        <v>7</v>
      </c>
      <c r="H7" s="344" t="s">
        <v>8</v>
      </c>
      <c r="I7" s="342" t="s">
        <v>9</v>
      </c>
      <c r="J7" s="342" t="s">
        <v>10</v>
      </c>
      <c r="K7" s="342" t="s">
        <v>11</v>
      </c>
      <c r="L7" s="348" t="s">
        <v>12</v>
      </c>
      <c r="M7" s="342" t="s">
        <v>13</v>
      </c>
      <c r="N7" s="344" t="s">
        <v>14</v>
      </c>
      <c r="O7" s="346" t="s">
        <v>107</v>
      </c>
      <c r="P7" s="347" t="s">
        <v>16</v>
      </c>
      <c r="Q7" s="290" t="s">
        <v>17</v>
      </c>
      <c r="R7" s="290" t="s">
        <v>18</v>
      </c>
    </row>
    <row r="8" spans="1:196" ht="15" customHeight="1" x14ac:dyDescent="0.2">
      <c r="A8" s="45" t="s">
        <v>19</v>
      </c>
      <c r="B8" s="66" t="s">
        <v>20</v>
      </c>
      <c r="C8" s="47" t="s">
        <v>21</v>
      </c>
      <c r="D8" s="48" t="s">
        <v>22</v>
      </c>
      <c r="E8" s="354"/>
      <c r="F8" s="356"/>
      <c r="G8" s="358"/>
      <c r="H8" s="345"/>
      <c r="I8" s="343"/>
      <c r="J8" s="343"/>
      <c r="K8" s="343"/>
      <c r="L8" s="338"/>
      <c r="M8" s="343"/>
      <c r="N8" s="345"/>
      <c r="O8" s="346"/>
      <c r="P8" s="347"/>
      <c r="Q8" s="291"/>
      <c r="R8" s="291"/>
    </row>
    <row r="9" spans="1:196" s="83" customFormat="1" ht="20.100000000000001" customHeight="1" x14ac:dyDescent="0.2">
      <c r="A9" s="81">
        <v>1</v>
      </c>
      <c r="B9" s="82"/>
      <c r="C9" s="82"/>
      <c r="D9" s="82"/>
      <c r="E9" s="68">
        <v>36</v>
      </c>
      <c r="F9" s="69" t="s">
        <v>193</v>
      </c>
      <c r="G9" s="70" t="s">
        <v>194</v>
      </c>
      <c r="H9" s="71">
        <v>34164</v>
      </c>
      <c r="I9" s="72">
        <f t="shared" ref="I9:I18" si="0">IF(COUNT(H9)=0,"---",43519-H9)</f>
        <v>9355</v>
      </c>
      <c r="J9" s="73" t="s">
        <v>25</v>
      </c>
      <c r="K9" s="74" t="s">
        <v>26</v>
      </c>
      <c r="L9" s="74" t="s">
        <v>31</v>
      </c>
      <c r="M9" s="75">
        <v>1</v>
      </c>
      <c r="N9" s="76"/>
      <c r="O9" s="77">
        <v>7.1099537037037041E-4</v>
      </c>
      <c r="P9" s="78">
        <f t="shared" ref="P9:Q16" si="1">O9*M9</f>
        <v>7.1099537037037041E-4</v>
      </c>
      <c r="Q9" s="78">
        <f t="shared" si="1"/>
        <v>0</v>
      </c>
      <c r="R9" s="79" t="s">
        <v>176</v>
      </c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</row>
    <row r="10" spans="1:196" s="83" customFormat="1" ht="20.100000000000001" customHeight="1" x14ac:dyDescent="0.2">
      <c r="A10" s="81">
        <v>2</v>
      </c>
      <c r="B10" s="82"/>
      <c r="C10" s="82"/>
      <c r="D10" s="82"/>
      <c r="E10" s="68">
        <v>31</v>
      </c>
      <c r="F10" s="69" t="s">
        <v>91</v>
      </c>
      <c r="G10" s="70" t="s">
        <v>92</v>
      </c>
      <c r="H10" s="71">
        <v>35756</v>
      </c>
      <c r="I10" s="72">
        <f t="shared" si="0"/>
        <v>7763</v>
      </c>
      <c r="J10" s="73" t="s">
        <v>43</v>
      </c>
      <c r="K10" s="74" t="s">
        <v>48</v>
      </c>
      <c r="L10" s="74" t="s">
        <v>45</v>
      </c>
      <c r="M10" s="75">
        <v>1</v>
      </c>
      <c r="N10" s="76"/>
      <c r="O10" s="77">
        <v>7.7407407407407416E-4</v>
      </c>
      <c r="P10" s="78">
        <f t="shared" si="1"/>
        <v>7.7407407407407416E-4</v>
      </c>
      <c r="Q10" s="78">
        <f t="shared" si="1"/>
        <v>0</v>
      </c>
      <c r="R10" s="7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</row>
    <row r="11" spans="1:196" s="83" customFormat="1" ht="20.100000000000001" customHeight="1" x14ac:dyDescent="0.2">
      <c r="A11" s="81">
        <v>3</v>
      </c>
      <c r="B11" s="82"/>
      <c r="C11" s="82"/>
      <c r="D11" s="48">
        <v>1</v>
      </c>
      <c r="E11" s="68">
        <v>44</v>
      </c>
      <c r="F11" s="69" t="s">
        <v>109</v>
      </c>
      <c r="G11" s="70" t="s">
        <v>110</v>
      </c>
      <c r="H11" s="71">
        <v>24406</v>
      </c>
      <c r="I11" s="72">
        <f t="shared" si="0"/>
        <v>19113</v>
      </c>
      <c r="J11" s="73" t="s">
        <v>25</v>
      </c>
      <c r="K11" s="74" t="s">
        <v>52</v>
      </c>
      <c r="L11" s="74" t="s">
        <v>53</v>
      </c>
      <c r="M11" s="75">
        <v>1</v>
      </c>
      <c r="N11" s="76">
        <v>0.86040000000000005</v>
      </c>
      <c r="O11" s="77">
        <v>8.8148148148148146E-4</v>
      </c>
      <c r="P11" s="78">
        <f t="shared" si="1"/>
        <v>8.8148148148148146E-4</v>
      </c>
      <c r="Q11" s="78">
        <f t="shared" si="1"/>
        <v>7.5842666666666673E-4</v>
      </c>
      <c r="R11" s="79" t="s">
        <v>56</v>
      </c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</row>
    <row r="12" spans="1:196" s="83" customFormat="1" ht="20.100000000000001" customHeight="1" x14ac:dyDescent="0.2">
      <c r="A12" s="81">
        <v>4</v>
      </c>
      <c r="B12" s="82"/>
      <c r="C12" s="82"/>
      <c r="D12" s="48">
        <v>2</v>
      </c>
      <c r="E12" s="68">
        <v>41</v>
      </c>
      <c r="F12" s="69" t="s">
        <v>88</v>
      </c>
      <c r="G12" s="70" t="s">
        <v>89</v>
      </c>
      <c r="H12" s="71">
        <v>22836</v>
      </c>
      <c r="I12" s="72">
        <f t="shared" si="0"/>
        <v>20683</v>
      </c>
      <c r="J12" s="73" t="s">
        <v>65</v>
      </c>
      <c r="K12" s="74" t="s">
        <v>52</v>
      </c>
      <c r="L12" s="74" t="s">
        <v>53</v>
      </c>
      <c r="M12" s="75">
        <v>0.95</v>
      </c>
      <c r="N12" s="76">
        <v>0.83799999999999997</v>
      </c>
      <c r="O12" s="77">
        <v>1.0127314814814814E-3</v>
      </c>
      <c r="P12" s="78">
        <f t="shared" si="1"/>
        <v>9.6209490740740728E-4</v>
      </c>
      <c r="Q12" s="78">
        <f t="shared" si="1"/>
        <v>8.0623553240740731E-4</v>
      </c>
      <c r="R12" s="79" t="s">
        <v>90</v>
      </c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</row>
    <row r="13" spans="1:196" s="83" customFormat="1" ht="20.100000000000001" customHeight="1" x14ac:dyDescent="0.2">
      <c r="A13" s="81">
        <v>5</v>
      </c>
      <c r="B13" s="82"/>
      <c r="C13" s="82"/>
      <c r="D13" s="82"/>
      <c r="E13" s="68">
        <v>54</v>
      </c>
      <c r="F13" s="69" t="s">
        <v>111</v>
      </c>
      <c r="G13" s="70" t="s">
        <v>112</v>
      </c>
      <c r="H13" s="71">
        <v>35241</v>
      </c>
      <c r="I13" s="72">
        <f t="shared" si="0"/>
        <v>8278</v>
      </c>
      <c r="J13" s="73" t="s">
        <v>25</v>
      </c>
      <c r="K13" s="74" t="s">
        <v>180</v>
      </c>
      <c r="L13" s="74" t="s">
        <v>31</v>
      </c>
      <c r="M13" s="75">
        <v>1</v>
      </c>
      <c r="N13" s="76"/>
      <c r="O13" s="77">
        <v>1.0028935185185184E-3</v>
      </c>
      <c r="P13" s="78">
        <f t="shared" si="1"/>
        <v>1.0028935185185184E-3</v>
      </c>
      <c r="Q13" s="78">
        <f t="shared" si="1"/>
        <v>0</v>
      </c>
      <c r="R13" s="79" t="s">
        <v>38</v>
      </c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</row>
    <row r="14" spans="1:196" s="83" customFormat="1" ht="20.100000000000001" customHeight="1" x14ac:dyDescent="0.2">
      <c r="A14" s="81">
        <v>6</v>
      </c>
      <c r="B14" s="82"/>
      <c r="C14" s="82"/>
      <c r="D14" s="48">
        <v>3</v>
      </c>
      <c r="E14" s="68">
        <v>1</v>
      </c>
      <c r="F14" s="256" t="s">
        <v>96</v>
      </c>
      <c r="G14" s="257" t="s">
        <v>97</v>
      </c>
      <c r="H14" s="71">
        <v>26463</v>
      </c>
      <c r="I14" s="72">
        <f t="shared" si="0"/>
        <v>17056</v>
      </c>
      <c r="J14" s="73" t="s">
        <v>35</v>
      </c>
      <c r="K14" s="74" t="s">
        <v>98</v>
      </c>
      <c r="L14" s="74" t="s">
        <v>99</v>
      </c>
      <c r="M14" s="75">
        <v>1</v>
      </c>
      <c r="N14" s="76">
        <v>0.8962</v>
      </c>
      <c r="O14" s="77">
        <v>1.0129629629629631E-3</v>
      </c>
      <c r="P14" s="78">
        <f t="shared" si="1"/>
        <v>1.0129629629629631E-3</v>
      </c>
      <c r="Q14" s="78">
        <f t="shared" si="1"/>
        <v>9.0781740740740751E-4</v>
      </c>
      <c r="R14" s="7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</row>
    <row r="15" spans="1:196" s="83" customFormat="1" ht="20.100000000000001" customHeight="1" x14ac:dyDescent="0.2">
      <c r="A15" s="81">
        <v>7</v>
      </c>
      <c r="B15" s="82"/>
      <c r="C15" s="82"/>
      <c r="D15" s="82"/>
      <c r="E15" s="68">
        <v>30</v>
      </c>
      <c r="F15" s="69" t="s">
        <v>86</v>
      </c>
      <c r="G15" s="70" t="s">
        <v>87</v>
      </c>
      <c r="H15" s="71">
        <v>35295</v>
      </c>
      <c r="I15" s="72">
        <f t="shared" si="0"/>
        <v>8224</v>
      </c>
      <c r="J15" s="73" t="s">
        <v>65</v>
      </c>
      <c r="K15" s="74" t="s">
        <v>48</v>
      </c>
      <c r="L15" s="74" t="s">
        <v>45</v>
      </c>
      <c r="M15" s="75">
        <v>0.95</v>
      </c>
      <c r="N15" s="76"/>
      <c r="O15" s="77">
        <v>1.088310185185185E-3</v>
      </c>
      <c r="P15" s="78">
        <f t="shared" si="1"/>
        <v>1.0338946759259257E-3</v>
      </c>
      <c r="Q15" s="78">
        <f t="shared" si="1"/>
        <v>0</v>
      </c>
      <c r="R15" s="7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</row>
    <row r="16" spans="1:196" s="83" customFormat="1" ht="20.100000000000001" customHeight="1" x14ac:dyDescent="0.2">
      <c r="A16" s="81">
        <v>8</v>
      </c>
      <c r="B16" s="82">
        <v>1</v>
      </c>
      <c r="C16" s="285"/>
      <c r="D16" s="82"/>
      <c r="E16" s="68">
        <v>39</v>
      </c>
      <c r="F16" s="69" t="s">
        <v>113</v>
      </c>
      <c r="G16" s="70" t="s">
        <v>114</v>
      </c>
      <c r="H16" s="71">
        <v>36686</v>
      </c>
      <c r="I16" s="72">
        <f t="shared" si="0"/>
        <v>6833</v>
      </c>
      <c r="J16" s="73" t="s">
        <v>25</v>
      </c>
      <c r="K16" s="74" t="s">
        <v>180</v>
      </c>
      <c r="L16" s="74" t="s">
        <v>31</v>
      </c>
      <c r="M16" s="75">
        <v>1</v>
      </c>
      <c r="N16" s="76"/>
      <c r="O16" s="77">
        <v>1.0413194444444445E-3</v>
      </c>
      <c r="P16" s="78">
        <f t="shared" si="1"/>
        <v>1.0413194444444445E-3</v>
      </c>
      <c r="Q16" s="78">
        <f t="shared" si="1"/>
        <v>0</v>
      </c>
      <c r="R16" s="79" t="s">
        <v>32</v>
      </c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</row>
    <row r="17" spans="1:196" s="83" customFormat="1" ht="20.100000000000001" customHeight="1" x14ac:dyDescent="0.2">
      <c r="A17" s="81"/>
      <c r="B17" s="82"/>
      <c r="C17" s="285"/>
      <c r="D17" s="48"/>
      <c r="E17" s="68">
        <v>65</v>
      </c>
      <c r="F17" s="256" t="s">
        <v>118</v>
      </c>
      <c r="G17" s="257" t="s">
        <v>183</v>
      </c>
      <c r="H17" s="71">
        <v>21607</v>
      </c>
      <c r="I17" s="72">
        <f t="shared" si="0"/>
        <v>21912</v>
      </c>
      <c r="J17" s="73" t="s">
        <v>25</v>
      </c>
      <c r="K17" s="74" t="s">
        <v>52</v>
      </c>
      <c r="L17" s="74" t="s">
        <v>53</v>
      </c>
      <c r="M17" s="75">
        <v>1</v>
      </c>
      <c r="N17" s="76">
        <v>0.82189999999999996</v>
      </c>
      <c r="O17" s="77" t="s">
        <v>216</v>
      </c>
      <c r="P17" s="78"/>
      <c r="Q17" s="78">
        <f>P17*N17</f>
        <v>0</v>
      </c>
      <c r="R17" s="79" t="s">
        <v>56</v>
      </c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</row>
    <row r="18" spans="1:196" s="83" customFormat="1" ht="20.100000000000001" customHeight="1" x14ac:dyDescent="0.2">
      <c r="A18" s="81"/>
      <c r="B18" s="82"/>
      <c r="C18" s="285"/>
      <c r="D18" s="82"/>
      <c r="E18" s="68">
        <v>59</v>
      </c>
      <c r="F18" s="69" t="s">
        <v>200</v>
      </c>
      <c r="G18" s="70" t="s">
        <v>201</v>
      </c>
      <c r="H18" s="71">
        <v>36906</v>
      </c>
      <c r="I18" s="72">
        <f t="shared" si="0"/>
        <v>6613</v>
      </c>
      <c r="J18" s="73" t="s">
        <v>65</v>
      </c>
      <c r="K18" s="74" t="s">
        <v>180</v>
      </c>
      <c r="L18" s="74" t="s">
        <v>31</v>
      </c>
      <c r="M18" s="75">
        <v>0.95</v>
      </c>
      <c r="N18" s="76"/>
      <c r="O18" s="77" t="s">
        <v>228</v>
      </c>
      <c r="P18" s="78"/>
      <c r="Q18" s="78">
        <f>P18*N18</f>
        <v>0</v>
      </c>
      <c r="R18" s="79" t="s">
        <v>32</v>
      </c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</row>
  </sheetData>
  <sortState ref="A9:GN18">
    <sortCondition ref="P9:P18"/>
  </sortState>
  <mergeCells count="16">
    <mergeCell ref="A7:D7"/>
    <mergeCell ref="H7:H8"/>
    <mergeCell ref="F6:G6"/>
    <mergeCell ref="E7:E8"/>
    <mergeCell ref="F7:F8"/>
    <mergeCell ref="G7:G8"/>
    <mergeCell ref="P7:P8"/>
    <mergeCell ref="R7:R8"/>
    <mergeCell ref="I7:I8"/>
    <mergeCell ref="J7:J8"/>
    <mergeCell ref="K7:K8"/>
    <mergeCell ref="L7:L8"/>
    <mergeCell ref="M7:M8"/>
    <mergeCell ref="O7:O8"/>
    <mergeCell ref="N7:N8"/>
    <mergeCell ref="Q7:Q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T12"/>
  <sheetViews>
    <sheetView showZeros="0" workbookViewId="0">
      <selection activeCell="A3" sqref="A3"/>
    </sheetView>
  </sheetViews>
  <sheetFormatPr defaultColWidth="9.140625" defaultRowHeight="12.75" x14ac:dyDescent="0.2"/>
  <cols>
    <col min="1" max="3" width="3.140625" style="85" customWidth="1"/>
    <col min="4" max="4" width="4.5703125" style="85" customWidth="1"/>
    <col min="5" max="5" width="10.5703125" style="85" bestFit="1" customWidth="1"/>
    <col min="6" max="6" width="12.5703125" style="85" customWidth="1"/>
    <col min="7" max="7" width="9" style="115" customWidth="1"/>
    <col min="8" max="8" width="5" style="85" bestFit="1" customWidth="1"/>
    <col min="9" max="9" width="3.42578125" style="85" customWidth="1"/>
    <col min="10" max="10" width="7.7109375" style="85" bestFit="1" customWidth="1"/>
    <col min="11" max="11" width="7.7109375" style="85" customWidth="1"/>
    <col min="12" max="12" width="4.42578125" style="85" customWidth="1"/>
    <col min="13" max="13" width="9.5703125" style="227" customWidth="1"/>
    <col min="14" max="14" width="7.85546875" style="227" customWidth="1"/>
    <col min="15" max="15" width="16.28515625" style="85" bestFit="1" customWidth="1"/>
    <col min="16" max="20" width="9.5703125" style="85" customWidth="1"/>
    <col min="21" max="16384" width="9.140625" style="85"/>
  </cols>
  <sheetData>
    <row r="1" spans="1:20" ht="20.25" customHeight="1" x14ac:dyDescent="0.3">
      <c r="A1" s="84" t="s">
        <v>0</v>
      </c>
      <c r="E1" s="123"/>
      <c r="F1" s="123"/>
      <c r="G1" s="224"/>
      <c r="H1" s="123"/>
      <c r="I1" s="123"/>
      <c r="J1" s="123"/>
      <c r="K1" s="123"/>
      <c r="L1" s="123"/>
      <c r="M1" s="230"/>
      <c r="N1" s="230"/>
    </row>
    <row r="2" spans="1:20" ht="12.75" customHeight="1" x14ac:dyDescent="0.2">
      <c r="A2" s="122"/>
      <c r="E2" s="4" t="s">
        <v>205</v>
      </c>
      <c r="F2" s="87"/>
      <c r="G2" s="109"/>
      <c r="H2" s="87"/>
      <c r="I2" s="87"/>
      <c r="J2" s="87"/>
      <c r="K2" s="87"/>
      <c r="L2" s="87"/>
      <c r="M2" s="229"/>
      <c r="N2" s="229"/>
    </row>
    <row r="3" spans="1:20" ht="12.75" customHeight="1" x14ac:dyDescent="0.2">
      <c r="D3" s="88"/>
      <c r="E3" s="87"/>
      <c r="F3" s="87"/>
      <c r="G3" s="109"/>
      <c r="H3" s="87"/>
      <c r="I3" s="87"/>
      <c r="J3" s="87"/>
      <c r="K3" s="87"/>
      <c r="L3" s="87"/>
      <c r="M3" s="229"/>
      <c r="N3" s="229"/>
    </row>
    <row r="4" spans="1:20" ht="20.100000000000001" customHeight="1" x14ac:dyDescent="0.2">
      <c r="A4" s="89"/>
      <c r="B4" s="89"/>
      <c r="C4" s="89"/>
      <c r="D4" s="89"/>
      <c r="E4" s="127" t="s">
        <v>161</v>
      </c>
      <c r="F4" s="89"/>
      <c r="G4" s="110"/>
      <c r="H4" s="89"/>
      <c r="I4" s="89"/>
      <c r="J4" s="89"/>
      <c r="K4" s="89"/>
      <c r="L4" s="89"/>
      <c r="M4" s="228"/>
      <c r="N4" s="228"/>
      <c r="O4" s="89"/>
      <c r="P4" s="89"/>
      <c r="Q4" s="89"/>
      <c r="R4" s="89"/>
      <c r="S4" s="89"/>
      <c r="T4" s="89"/>
    </row>
    <row r="5" spans="1:20" ht="2.1" customHeight="1" x14ac:dyDescent="0.2">
      <c r="A5" s="89"/>
      <c r="B5" s="89"/>
      <c r="C5" s="89"/>
      <c r="D5" s="89"/>
      <c r="E5" s="89"/>
      <c r="F5" s="89"/>
      <c r="G5" s="110"/>
      <c r="H5" s="89"/>
      <c r="I5" s="89"/>
      <c r="J5" s="89"/>
      <c r="K5" s="89"/>
      <c r="L5" s="89"/>
      <c r="M5" s="228"/>
      <c r="N5" s="228"/>
      <c r="O5" s="89"/>
      <c r="P5" s="89"/>
      <c r="Q5" s="89"/>
      <c r="R5" s="89"/>
      <c r="S5" s="89"/>
      <c r="T5" s="89"/>
    </row>
    <row r="6" spans="1:20" ht="20.100000000000001" customHeight="1" x14ac:dyDescent="0.2">
      <c r="A6" s="363" t="s">
        <v>4</v>
      </c>
      <c r="B6" s="364"/>
      <c r="C6" s="364"/>
      <c r="D6" s="329" t="s">
        <v>5</v>
      </c>
      <c r="E6" s="365" t="s">
        <v>6</v>
      </c>
      <c r="F6" s="367" t="s">
        <v>7</v>
      </c>
      <c r="G6" s="335" t="s">
        <v>8</v>
      </c>
      <c r="H6" s="329" t="s">
        <v>9</v>
      </c>
      <c r="I6" s="329" t="s">
        <v>10</v>
      </c>
      <c r="J6" s="329" t="s">
        <v>11</v>
      </c>
      <c r="K6" s="337" t="s">
        <v>12</v>
      </c>
      <c r="L6" s="329" t="s">
        <v>13</v>
      </c>
      <c r="M6" s="359" t="s">
        <v>107</v>
      </c>
      <c r="N6" s="361" t="s">
        <v>16</v>
      </c>
      <c r="O6" s="341" t="s">
        <v>18</v>
      </c>
      <c r="P6" s="89"/>
      <c r="Q6" s="89"/>
      <c r="R6" s="89"/>
      <c r="S6" s="89"/>
      <c r="T6" s="89"/>
    </row>
    <row r="7" spans="1:20" ht="15" customHeight="1" x14ac:dyDescent="0.2">
      <c r="A7" s="93" t="s">
        <v>19</v>
      </c>
      <c r="B7" s="201" t="s">
        <v>20</v>
      </c>
      <c r="C7" s="204" t="s">
        <v>21</v>
      </c>
      <c r="D7" s="330"/>
      <c r="E7" s="366"/>
      <c r="F7" s="368"/>
      <c r="G7" s="336"/>
      <c r="H7" s="330"/>
      <c r="I7" s="330"/>
      <c r="J7" s="330"/>
      <c r="K7" s="338"/>
      <c r="L7" s="330"/>
      <c r="M7" s="360"/>
      <c r="N7" s="362"/>
      <c r="O7" s="291"/>
      <c r="P7" s="89"/>
      <c r="Q7" s="89"/>
      <c r="R7" s="89"/>
      <c r="S7" s="89"/>
      <c r="T7" s="89"/>
    </row>
    <row r="8" spans="1:20" ht="20.100000000000001" customHeight="1" x14ac:dyDescent="0.2">
      <c r="A8" s="202">
        <v>1</v>
      </c>
      <c r="B8" s="283"/>
      <c r="C8" s="204">
        <v>1</v>
      </c>
      <c r="D8" s="96">
        <v>50</v>
      </c>
      <c r="E8" s="134" t="s">
        <v>50</v>
      </c>
      <c r="F8" s="135" t="s">
        <v>51</v>
      </c>
      <c r="G8" s="112">
        <v>38430</v>
      </c>
      <c r="H8" s="99">
        <f t="shared" ref="H8:H11" si="0">IF(COUNT(G8)=0,"---",43519-G8)</f>
        <v>5089</v>
      </c>
      <c r="I8" s="100" t="s">
        <v>35</v>
      </c>
      <c r="J8" s="101" t="s">
        <v>52</v>
      </c>
      <c r="K8" s="101" t="s">
        <v>53</v>
      </c>
      <c r="L8" s="102">
        <v>1</v>
      </c>
      <c r="M8" s="225">
        <v>2.6484953703703705E-3</v>
      </c>
      <c r="N8" s="105">
        <f t="shared" ref="N8:N11" si="1">M8*L8</f>
        <v>2.6484953703703705E-3</v>
      </c>
      <c r="O8" s="210" t="s">
        <v>56</v>
      </c>
      <c r="P8" s="89"/>
      <c r="Q8" s="89"/>
      <c r="R8" s="89"/>
      <c r="S8" s="89"/>
      <c r="T8" s="89"/>
    </row>
    <row r="9" spans="1:20" ht="20.100000000000001" customHeight="1" x14ac:dyDescent="0.2">
      <c r="A9" s="202">
        <v>2</v>
      </c>
      <c r="B9" s="283"/>
      <c r="C9" s="204">
        <v>2</v>
      </c>
      <c r="D9" s="96">
        <v>51</v>
      </c>
      <c r="E9" s="134" t="s">
        <v>63</v>
      </c>
      <c r="F9" s="135" t="s">
        <v>51</v>
      </c>
      <c r="G9" s="112">
        <v>39759</v>
      </c>
      <c r="H9" s="99">
        <f t="shared" si="0"/>
        <v>3760</v>
      </c>
      <c r="I9" s="100" t="s">
        <v>35</v>
      </c>
      <c r="J9" s="101" t="s">
        <v>52</v>
      </c>
      <c r="K9" s="101" t="s">
        <v>53</v>
      </c>
      <c r="L9" s="102">
        <v>1</v>
      </c>
      <c r="M9" s="225">
        <v>2.8929398148148152E-3</v>
      </c>
      <c r="N9" s="105">
        <f t="shared" si="1"/>
        <v>2.8929398148148152E-3</v>
      </c>
      <c r="O9" s="210" t="s">
        <v>56</v>
      </c>
      <c r="P9" s="89"/>
      <c r="Q9" s="89"/>
      <c r="R9" s="89"/>
      <c r="S9" s="89"/>
      <c r="T9" s="89"/>
    </row>
    <row r="10" spans="1:20" ht="20.100000000000001" customHeight="1" x14ac:dyDescent="0.2">
      <c r="A10" s="202">
        <v>3</v>
      </c>
      <c r="B10" s="201">
        <v>1</v>
      </c>
      <c r="C10" s="284"/>
      <c r="D10" s="96">
        <v>55</v>
      </c>
      <c r="E10" s="134" t="s">
        <v>57</v>
      </c>
      <c r="F10" s="135" t="s">
        <v>58</v>
      </c>
      <c r="G10" s="112">
        <v>37382</v>
      </c>
      <c r="H10" s="99">
        <f t="shared" si="0"/>
        <v>6137</v>
      </c>
      <c r="I10" s="100" t="s">
        <v>25</v>
      </c>
      <c r="J10" s="101" t="s">
        <v>180</v>
      </c>
      <c r="K10" s="101" t="s">
        <v>31</v>
      </c>
      <c r="L10" s="102">
        <v>1</v>
      </c>
      <c r="M10" s="225">
        <v>2.9892361111111109E-3</v>
      </c>
      <c r="N10" s="105">
        <f t="shared" si="1"/>
        <v>2.9892361111111109E-3</v>
      </c>
      <c r="O10" s="210" t="s">
        <v>32</v>
      </c>
      <c r="P10" s="89"/>
      <c r="Q10" s="89"/>
      <c r="R10" s="89"/>
      <c r="S10" s="89"/>
      <c r="T10" s="89"/>
    </row>
    <row r="11" spans="1:20" ht="20.100000000000001" customHeight="1" x14ac:dyDescent="0.2">
      <c r="A11" s="202">
        <v>4</v>
      </c>
      <c r="B11" s="283"/>
      <c r="C11" s="204">
        <v>3</v>
      </c>
      <c r="D11" s="96">
        <v>52</v>
      </c>
      <c r="E11" s="134" t="s">
        <v>177</v>
      </c>
      <c r="F11" s="135" t="s">
        <v>178</v>
      </c>
      <c r="G11" s="112">
        <v>38438</v>
      </c>
      <c r="H11" s="99">
        <f t="shared" si="0"/>
        <v>5081</v>
      </c>
      <c r="I11" s="100" t="s">
        <v>35</v>
      </c>
      <c r="J11" s="101" t="s">
        <v>52</v>
      </c>
      <c r="K11" s="101" t="s">
        <v>53</v>
      </c>
      <c r="L11" s="102">
        <v>1</v>
      </c>
      <c r="M11" s="225">
        <v>3.0577546296296295E-3</v>
      </c>
      <c r="N11" s="105">
        <f t="shared" si="1"/>
        <v>3.0577546296296295E-3</v>
      </c>
      <c r="O11" s="210" t="s">
        <v>56</v>
      </c>
      <c r="P11" s="89"/>
      <c r="Q11" s="89"/>
      <c r="R11" s="89"/>
      <c r="S11" s="89"/>
      <c r="T11" s="89"/>
    </row>
    <row r="12" spans="1:20" ht="20.100000000000001" customHeight="1" x14ac:dyDescent="0.2">
      <c r="A12" s="202">
        <v>5</v>
      </c>
      <c r="B12" s="93"/>
      <c r="C12" s="284"/>
      <c r="D12" s="96">
        <v>15</v>
      </c>
      <c r="E12" s="134" t="s">
        <v>66</v>
      </c>
      <c r="F12" s="135" t="s">
        <v>67</v>
      </c>
      <c r="G12" s="112">
        <v>22537</v>
      </c>
      <c r="H12" s="99">
        <f>IF(COUNT(G12)=0,"---",43519-G12)</f>
        <v>20982</v>
      </c>
      <c r="I12" s="100" t="s">
        <v>25</v>
      </c>
      <c r="J12" s="101" t="s">
        <v>36</v>
      </c>
      <c r="K12" s="101" t="s">
        <v>37</v>
      </c>
      <c r="L12" s="102">
        <v>1</v>
      </c>
      <c r="M12" s="225">
        <v>4.2627314814814819E-3</v>
      </c>
      <c r="N12" s="105">
        <f>M12*L12</f>
        <v>4.2627314814814819E-3</v>
      </c>
      <c r="O12" s="210" t="s">
        <v>38</v>
      </c>
      <c r="P12" s="89"/>
      <c r="Q12" s="89"/>
      <c r="R12" s="89"/>
      <c r="S12" s="89"/>
      <c r="T12" s="89"/>
    </row>
  </sheetData>
  <sortState ref="A8:T14">
    <sortCondition ref="F8:F14"/>
  </sortState>
  <mergeCells count="13">
    <mergeCell ref="H6:H7"/>
    <mergeCell ref="A6:C6"/>
    <mergeCell ref="D6:D7"/>
    <mergeCell ref="E6:E7"/>
    <mergeCell ref="F6:F7"/>
    <mergeCell ref="G6:G7"/>
    <mergeCell ref="O6:O7"/>
    <mergeCell ref="I6:I7"/>
    <mergeCell ref="J6:J7"/>
    <mergeCell ref="K6:K7"/>
    <mergeCell ref="L6:L7"/>
    <mergeCell ref="M6:M7"/>
    <mergeCell ref="N6:N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4"/>
  <sheetViews>
    <sheetView showZeros="0" workbookViewId="0">
      <selection activeCell="A4" sqref="A2:A4"/>
    </sheetView>
  </sheetViews>
  <sheetFormatPr defaultColWidth="9.140625" defaultRowHeight="12.75" x14ac:dyDescent="0.2"/>
  <cols>
    <col min="1" max="1" width="4.5703125" style="85" customWidth="1"/>
    <col min="2" max="2" width="3.140625" style="85" customWidth="1"/>
    <col min="3" max="3" width="4.5703125" style="85" customWidth="1"/>
    <col min="4" max="4" width="10.5703125" style="85" bestFit="1" customWidth="1"/>
    <col min="5" max="5" width="12.5703125" style="85" customWidth="1"/>
    <col min="6" max="6" width="9" style="85" customWidth="1"/>
    <col min="7" max="7" width="5" style="85" bestFit="1" customWidth="1"/>
    <col min="8" max="8" width="3.42578125" style="85" customWidth="1"/>
    <col min="9" max="9" width="7.7109375" style="85" bestFit="1" customWidth="1"/>
    <col min="10" max="10" width="7.7109375" style="85" customWidth="1"/>
    <col min="11" max="11" width="4.7109375" style="85" customWidth="1"/>
    <col min="12" max="12" width="9.5703125" style="227" customWidth="1"/>
    <col min="13" max="13" width="7.85546875" style="227" customWidth="1"/>
    <col min="14" max="14" width="13.5703125" style="85" customWidth="1"/>
    <col min="15" max="15" width="9.5703125" style="85" customWidth="1"/>
    <col min="16" max="16384" width="9.140625" style="85"/>
  </cols>
  <sheetData>
    <row r="1" spans="1:15" ht="20.25" customHeight="1" x14ac:dyDescent="0.3">
      <c r="A1" s="84" t="s">
        <v>0</v>
      </c>
      <c r="D1" s="123"/>
      <c r="E1" s="123"/>
      <c r="F1" s="123"/>
      <c r="G1" s="123"/>
      <c r="H1" s="123"/>
      <c r="I1" s="123"/>
      <c r="J1" s="123"/>
      <c r="K1" s="123"/>
      <c r="L1" s="230"/>
      <c r="M1" s="230"/>
    </row>
    <row r="2" spans="1:15" ht="12.75" customHeight="1" x14ac:dyDescent="0.2">
      <c r="A2" s="122"/>
      <c r="D2" s="4" t="s">
        <v>205</v>
      </c>
      <c r="E2" s="87"/>
      <c r="F2" s="87"/>
      <c r="G2" s="87"/>
      <c r="H2" s="87"/>
      <c r="I2" s="87"/>
      <c r="J2" s="87"/>
      <c r="K2" s="87"/>
      <c r="L2" s="229"/>
      <c r="M2" s="229"/>
    </row>
    <row r="3" spans="1:15" ht="12.75" customHeight="1" x14ac:dyDescent="0.2">
      <c r="C3" s="88"/>
      <c r="D3" s="87"/>
      <c r="E3" s="87"/>
      <c r="F3" s="87"/>
      <c r="G3" s="87"/>
      <c r="H3" s="87"/>
      <c r="I3" s="87"/>
      <c r="J3" s="87"/>
      <c r="K3" s="87"/>
      <c r="L3" s="229"/>
      <c r="M3" s="229"/>
    </row>
    <row r="4" spans="1:15" ht="20.100000000000001" customHeight="1" x14ac:dyDescent="0.2">
      <c r="A4" s="89"/>
      <c r="B4" s="89"/>
      <c r="C4" s="89"/>
      <c r="D4" s="127" t="s">
        <v>162</v>
      </c>
      <c r="E4" s="89"/>
      <c r="F4" s="89"/>
      <c r="G4" s="89"/>
      <c r="H4" s="89"/>
      <c r="I4" s="89"/>
      <c r="J4" s="89"/>
      <c r="K4" s="89"/>
      <c r="L4" s="228"/>
      <c r="M4" s="228"/>
      <c r="N4" s="89"/>
      <c r="O4" s="89"/>
    </row>
    <row r="5" spans="1:15" ht="2.1" customHeight="1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228"/>
      <c r="M5" s="228"/>
      <c r="N5" s="89"/>
      <c r="O5" s="89"/>
    </row>
    <row r="6" spans="1:15" ht="20.100000000000001" customHeight="1" x14ac:dyDescent="0.2">
      <c r="A6" s="363" t="s">
        <v>4</v>
      </c>
      <c r="B6" s="364"/>
      <c r="C6" s="329" t="s">
        <v>5</v>
      </c>
      <c r="D6" s="331" t="s">
        <v>6</v>
      </c>
      <c r="E6" s="333" t="s">
        <v>7</v>
      </c>
      <c r="F6" s="335" t="s">
        <v>8</v>
      </c>
      <c r="G6" s="325" t="s">
        <v>9</v>
      </c>
      <c r="H6" s="325" t="s">
        <v>10</v>
      </c>
      <c r="I6" s="325" t="s">
        <v>11</v>
      </c>
      <c r="J6" s="337" t="s">
        <v>12</v>
      </c>
      <c r="K6" s="325" t="s">
        <v>13</v>
      </c>
      <c r="L6" s="369" t="s">
        <v>107</v>
      </c>
      <c r="M6" s="370" t="s">
        <v>16</v>
      </c>
      <c r="N6" s="341" t="s">
        <v>18</v>
      </c>
      <c r="O6" s="89"/>
    </row>
    <row r="7" spans="1:15" ht="15" customHeight="1" x14ac:dyDescent="0.2">
      <c r="A7" s="93" t="s">
        <v>19</v>
      </c>
      <c r="B7" s="204" t="s">
        <v>21</v>
      </c>
      <c r="C7" s="330"/>
      <c r="D7" s="332"/>
      <c r="E7" s="334"/>
      <c r="F7" s="336"/>
      <c r="G7" s="326"/>
      <c r="H7" s="326"/>
      <c r="I7" s="326"/>
      <c r="J7" s="338"/>
      <c r="K7" s="326"/>
      <c r="L7" s="369"/>
      <c r="M7" s="370"/>
      <c r="N7" s="291"/>
      <c r="O7" s="89"/>
    </row>
    <row r="8" spans="1:15" ht="20.100000000000001" customHeight="1" x14ac:dyDescent="0.2">
      <c r="A8" s="202">
        <v>1</v>
      </c>
      <c r="B8" s="93"/>
      <c r="C8" s="212">
        <v>6</v>
      </c>
      <c r="D8" s="134" t="s">
        <v>117</v>
      </c>
      <c r="E8" s="135" t="s">
        <v>79</v>
      </c>
      <c r="F8" s="226">
        <v>36058</v>
      </c>
      <c r="G8" s="99">
        <f t="shared" ref="G8:G13" si="0">IF(COUNT(F8)=0,"---",43519-F8)</f>
        <v>7461</v>
      </c>
      <c r="H8" s="100" t="s">
        <v>65</v>
      </c>
      <c r="I8" s="101" t="s">
        <v>44</v>
      </c>
      <c r="J8" s="101" t="s">
        <v>45</v>
      </c>
      <c r="K8" s="102">
        <v>0.95</v>
      </c>
      <c r="L8" s="225">
        <v>1.6896990740740742E-3</v>
      </c>
      <c r="M8" s="105">
        <f t="shared" ref="M8:M13" si="1">L8*K8</f>
        <v>1.6052141203703703E-3</v>
      </c>
      <c r="N8" s="210" t="s">
        <v>80</v>
      </c>
      <c r="O8" s="89"/>
    </row>
    <row r="9" spans="1:15" ht="20.100000000000001" customHeight="1" x14ac:dyDescent="0.2">
      <c r="A9" s="202">
        <v>2</v>
      </c>
      <c r="B9" s="93"/>
      <c r="C9" s="212">
        <v>7</v>
      </c>
      <c r="D9" s="134" t="s">
        <v>78</v>
      </c>
      <c r="E9" s="135" t="s">
        <v>79</v>
      </c>
      <c r="F9" s="226">
        <v>36058</v>
      </c>
      <c r="G9" s="99">
        <f t="shared" si="0"/>
        <v>7461</v>
      </c>
      <c r="H9" s="100" t="s">
        <v>35</v>
      </c>
      <c r="I9" s="101" t="s">
        <v>44</v>
      </c>
      <c r="J9" s="101" t="s">
        <v>45</v>
      </c>
      <c r="K9" s="102">
        <v>1</v>
      </c>
      <c r="L9" s="225">
        <v>1.6171296296296298E-3</v>
      </c>
      <c r="M9" s="105">
        <f t="shared" si="1"/>
        <v>1.6171296296296298E-3</v>
      </c>
      <c r="N9" s="210" t="s">
        <v>80</v>
      </c>
      <c r="O9" s="89"/>
    </row>
    <row r="10" spans="1:15" ht="20.100000000000001" customHeight="1" x14ac:dyDescent="0.2">
      <c r="A10" s="202">
        <v>3</v>
      </c>
      <c r="B10" s="93"/>
      <c r="C10" s="212">
        <v>36</v>
      </c>
      <c r="D10" s="134" t="s">
        <v>193</v>
      </c>
      <c r="E10" s="135" t="s">
        <v>194</v>
      </c>
      <c r="F10" s="226">
        <v>34164</v>
      </c>
      <c r="G10" s="99">
        <f t="shared" si="0"/>
        <v>9355</v>
      </c>
      <c r="H10" s="100" t="s">
        <v>25</v>
      </c>
      <c r="I10" s="101" t="s">
        <v>26</v>
      </c>
      <c r="J10" s="101" t="s">
        <v>31</v>
      </c>
      <c r="K10" s="102">
        <v>1</v>
      </c>
      <c r="L10" s="225">
        <v>1.6631944444444446E-3</v>
      </c>
      <c r="M10" s="105">
        <f t="shared" si="1"/>
        <v>1.6631944444444446E-3</v>
      </c>
      <c r="N10" s="210" t="s">
        <v>176</v>
      </c>
      <c r="O10" s="89"/>
    </row>
    <row r="11" spans="1:15" ht="20.100000000000001" customHeight="1" x14ac:dyDescent="0.2">
      <c r="A11" s="202">
        <v>4</v>
      </c>
      <c r="B11" s="93"/>
      <c r="C11" s="212">
        <v>44</v>
      </c>
      <c r="D11" s="134" t="s">
        <v>109</v>
      </c>
      <c r="E11" s="135" t="s">
        <v>110</v>
      </c>
      <c r="F11" s="226">
        <v>24406</v>
      </c>
      <c r="G11" s="99">
        <f t="shared" si="0"/>
        <v>19113</v>
      </c>
      <c r="H11" s="100" t="s">
        <v>25</v>
      </c>
      <c r="I11" s="101" t="s">
        <v>52</v>
      </c>
      <c r="J11" s="101" t="s">
        <v>53</v>
      </c>
      <c r="K11" s="102">
        <v>1</v>
      </c>
      <c r="L11" s="225">
        <v>2.0214120370370368E-3</v>
      </c>
      <c r="M11" s="105">
        <f t="shared" si="1"/>
        <v>2.0214120370370368E-3</v>
      </c>
      <c r="N11" s="210" t="s">
        <v>56</v>
      </c>
      <c r="O11" s="89"/>
    </row>
    <row r="12" spans="1:15" ht="20.100000000000001" customHeight="1" x14ac:dyDescent="0.2">
      <c r="A12" s="202">
        <v>5</v>
      </c>
      <c r="B12" s="93"/>
      <c r="C12" s="212">
        <v>59</v>
      </c>
      <c r="D12" s="134" t="s">
        <v>200</v>
      </c>
      <c r="E12" s="135" t="s">
        <v>201</v>
      </c>
      <c r="F12" s="226">
        <v>36906</v>
      </c>
      <c r="G12" s="99">
        <f t="shared" si="0"/>
        <v>6613</v>
      </c>
      <c r="H12" s="100" t="s">
        <v>65</v>
      </c>
      <c r="I12" s="101" t="s">
        <v>180</v>
      </c>
      <c r="J12" s="101" t="s">
        <v>31</v>
      </c>
      <c r="K12" s="102">
        <v>0.95</v>
      </c>
      <c r="L12" s="225">
        <v>2.5402777777777776E-3</v>
      </c>
      <c r="M12" s="105">
        <f t="shared" si="1"/>
        <v>2.4132638888888884E-3</v>
      </c>
      <c r="N12" s="210" t="s">
        <v>32</v>
      </c>
      <c r="O12" s="89"/>
    </row>
    <row r="13" spans="1:15" ht="20.100000000000001" customHeight="1" x14ac:dyDescent="0.2">
      <c r="A13" s="202">
        <v>6</v>
      </c>
      <c r="B13" s="93"/>
      <c r="C13" s="212">
        <v>54</v>
      </c>
      <c r="D13" s="134" t="s">
        <v>111</v>
      </c>
      <c r="E13" s="135" t="s">
        <v>112</v>
      </c>
      <c r="F13" s="226">
        <v>35241</v>
      </c>
      <c r="G13" s="99">
        <f t="shared" si="0"/>
        <v>8278</v>
      </c>
      <c r="H13" s="100" t="s">
        <v>25</v>
      </c>
      <c r="I13" s="101" t="s">
        <v>180</v>
      </c>
      <c r="J13" s="101" t="s">
        <v>31</v>
      </c>
      <c r="K13" s="102">
        <v>1</v>
      </c>
      <c r="L13" s="225">
        <v>2.6255787037037033E-3</v>
      </c>
      <c r="M13" s="105">
        <f t="shared" si="1"/>
        <v>2.6255787037037033E-3</v>
      </c>
      <c r="N13" s="210" t="s">
        <v>38</v>
      </c>
      <c r="O13" s="89"/>
    </row>
    <row r="14" spans="1:15" ht="20.100000000000001" customHeight="1" x14ac:dyDescent="0.2">
      <c r="A14" s="202"/>
      <c r="B14" s="93"/>
      <c r="C14" s="212">
        <v>46</v>
      </c>
      <c r="D14" s="134" t="s">
        <v>78</v>
      </c>
      <c r="E14" s="135" t="s">
        <v>118</v>
      </c>
      <c r="F14" s="226">
        <v>27159</v>
      </c>
      <c r="G14" s="99">
        <f t="shared" ref="G14" si="2">IF(COUNT(F14)=0,"---",43519-F14)</f>
        <v>16360</v>
      </c>
      <c r="H14" s="100" t="s">
        <v>25</v>
      </c>
      <c r="I14" s="101" t="s">
        <v>52</v>
      </c>
      <c r="J14" s="101" t="s">
        <v>53</v>
      </c>
      <c r="K14" s="102">
        <v>1</v>
      </c>
      <c r="L14" s="225" t="s">
        <v>216</v>
      </c>
      <c r="M14" s="105"/>
      <c r="N14" s="210" t="s">
        <v>56</v>
      </c>
      <c r="O14" s="89"/>
    </row>
  </sheetData>
  <sortState ref="A8:O13">
    <sortCondition ref="M8:M13"/>
  </sortState>
  <mergeCells count="13">
    <mergeCell ref="N6:N7"/>
    <mergeCell ref="H6:H7"/>
    <mergeCell ref="I6:I7"/>
    <mergeCell ref="J6:J7"/>
    <mergeCell ref="K6:K7"/>
    <mergeCell ref="L6:L7"/>
    <mergeCell ref="M6:M7"/>
    <mergeCell ref="G6:G7"/>
    <mergeCell ref="A6:B6"/>
    <mergeCell ref="C6:C7"/>
    <mergeCell ref="D6:D7"/>
    <mergeCell ref="E6:E7"/>
    <mergeCell ref="F6:F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Virselis</vt:lpstr>
      <vt:lpstr>60 M</vt:lpstr>
      <vt:lpstr>60 V</vt:lpstr>
      <vt:lpstr>200 M</vt:lpstr>
      <vt:lpstr>200 V</vt:lpstr>
      <vt:lpstr>400 M</vt:lpstr>
      <vt:lpstr>400 V</vt:lpstr>
      <vt:lpstr>800 M</vt:lpstr>
      <vt:lpstr>800 V</vt:lpstr>
      <vt:lpstr>1500 M</vt:lpstr>
      <vt:lpstr>1500 V</vt:lpstr>
      <vt:lpstr>3000 M</vt:lpstr>
      <vt:lpstr>3000 V</vt:lpstr>
      <vt:lpstr>Aukštis M </vt:lpstr>
      <vt:lpstr>Aukštis V</vt:lpstr>
      <vt:lpstr>Tolis M </vt:lpstr>
      <vt:lpstr>Tolis V</vt:lpstr>
      <vt:lpstr>Rutulys M</vt:lpstr>
      <vt:lpstr>Rutulys V</vt:lpstr>
      <vt:lpstr>Rutulys M vet</vt:lpstr>
      <vt:lpstr>Rutulys V vet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2019-02-24T09:18:20Z</cp:lastPrinted>
  <dcterms:created xsi:type="dcterms:W3CDTF">2018-03-10T18:56:19Z</dcterms:created>
  <dcterms:modified xsi:type="dcterms:W3CDTF">2019-06-21T09:12:19Z</dcterms:modified>
</cp:coreProperties>
</file>