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portouniversitetas-my.sharepoint.com/personal/ilona_zuoziene_lsu_lt/Documents/Varžybos/LNSF_LAS plaukimo čempionatas_2023/Rezultatai/"/>
    </mc:Choice>
  </mc:AlternateContent>
  <bookViews>
    <workbookView xWindow="0" yWindow="0" windowWidth="28800" windowHeight="11700"/>
  </bookViews>
  <sheets>
    <sheet name="Tik LASF plaukim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K21" i="1" s="1"/>
  <c r="H21" i="1"/>
  <c r="L21" i="1"/>
  <c r="F22" i="1"/>
  <c r="H22" i="1"/>
  <c r="K22" i="1"/>
  <c r="L22" i="1"/>
  <c r="F23" i="1"/>
  <c r="K23" i="1" s="1"/>
  <c r="H23" i="1"/>
  <c r="L23" i="1"/>
  <c r="F24" i="1"/>
  <c r="K24" i="1" s="1"/>
  <c r="H24" i="1"/>
  <c r="L24" i="1"/>
  <c r="F25" i="1"/>
  <c r="H25" i="1"/>
  <c r="K25" i="1"/>
  <c r="L25" i="1"/>
  <c r="F26" i="1"/>
  <c r="K26" i="1" s="1"/>
  <c r="H26" i="1"/>
  <c r="L26" i="1"/>
  <c r="F27" i="1"/>
  <c r="H27" i="1"/>
  <c r="K27" i="1"/>
  <c r="L27" i="1"/>
  <c r="F28" i="1"/>
  <c r="H28" i="1"/>
  <c r="K28" i="1"/>
  <c r="L28" i="1"/>
  <c r="F29" i="1"/>
  <c r="H29" i="1"/>
  <c r="K29" i="1"/>
  <c r="L29" i="1"/>
  <c r="F30" i="1"/>
  <c r="H30" i="1"/>
  <c r="K30" i="1"/>
  <c r="L30" i="1"/>
  <c r="F31" i="1"/>
  <c r="H31" i="1"/>
  <c r="K31" i="1"/>
  <c r="L31" i="1"/>
  <c r="K36" i="1"/>
  <c r="L36" i="1"/>
  <c r="K37" i="1"/>
  <c r="L37" i="1"/>
  <c r="F44" i="1"/>
  <c r="K44" i="1" s="1"/>
  <c r="H44" i="1"/>
  <c r="L44" i="1"/>
  <c r="F49" i="1"/>
  <c r="K49" i="1" s="1"/>
  <c r="L49" i="1"/>
  <c r="F55" i="1"/>
  <c r="K55" i="1"/>
  <c r="L55" i="1"/>
  <c r="F56" i="1"/>
  <c r="K56" i="1" s="1"/>
  <c r="L56" i="1"/>
  <c r="K57" i="1"/>
  <c r="L57" i="1"/>
  <c r="K62" i="1"/>
  <c r="L62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8" i="1"/>
  <c r="L78" i="1"/>
  <c r="K79" i="1"/>
  <c r="L79" i="1"/>
  <c r="K80" i="1"/>
  <c r="L80" i="1"/>
  <c r="K84" i="1"/>
  <c r="L84" i="1"/>
  <c r="K85" i="1"/>
  <c r="L85" i="1"/>
  <c r="K86" i="1"/>
  <c r="L86" i="1"/>
  <c r="K90" i="1"/>
  <c r="L90" i="1"/>
  <c r="K91" i="1"/>
  <c r="L91" i="1"/>
  <c r="K95" i="1"/>
  <c r="L95" i="1"/>
  <c r="K96" i="1"/>
  <c r="L96" i="1"/>
  <c r="K97" i="1"/>
  <c r="L97" i="1"/>
  <c r="K98" i="1"/>
  <c r="L98" i="1"/>
  <c r="K99" i="1"/>
  <c r="L99" i="1"/>
  <c r="H100" i="1"/>
  <c r="K100" i="1"/>
  <c r="L100" i="1"/>
  <c r="H101" i="1"/>
  <c r="K101" i="1"/>
  <c r="L101" i="1"/>
  <c r="H102" i="1"/>
  <c r="K102" i="1"/>
  <c r="L102" i="1"/>
  <c r="H103" i="1"/>
  <c r="K103" i="1"/>
  <c r="L103" i="1"/>
  <c r="K104" i="1"/>
  <c r="L104" i="1"/>
  <c r="K108" i="1"/>
  <c r="L108" i="1"/>
  <c r="K109" i="1"/>
  <c r="L109" i="1"/>
  <c r="K110" i="1"/>
  <c r="L110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4" i="1"/>
  <c r="L124" i="1"/>
  <c r="H125" i="1"/>
  <c r="L125" i="1" s="1"/>
  <c r="K125" i="1"/>
  <c r="H126" i="1"/>
  <c r="L126" i="1" s="1"/>
  <c r="K126" i="1"/>
  <c r="K127" i="1"/>
  <c r="L127" i="1"/>
  <c r="K128" i="1"/>
  <c r="L128" i="1"/>
  <c r="K134" i="1"/>
  <c r="L134" i="1"/>
  <c r="K135" i="1"/>
  <c r="L135" i="1"/>
  <c r="K136" i="1"/>
  <c r="L136" i="1"/>
  <c r="K141" i="1"/>
  <c r="L141" i="1"/>
  <c r="K142" i="1"/>
  <c r="L142" i="1"/>
  <c r="K143" i="1"/>
  <c r="L143" i="1"/>
  <c r="K144" i="1"/>
  <c r="L144" i="1"/>
  <c r="K150" i="1"/>
  <c r="L150" i="1"/>
  <c r="K156" i="1"/>
  <c r="L156" i="1"/>
</calcChain>
</file>

<file path=xl/sharedStrings.xml><?xml version="1.0" encoding="utf-8"?>
<sst xmlns="http://schemas.openxmlformats.org/spreadsheetml/2006/main" count="599" uniqueCount="93">
  <si>
    <t>B.Statkevičienė</t>
  </si>
  <si>
    <t>B1</t>
  </si>
  <si>
    <t>KPM, Sveikata</t>
  </si>
  <si>
    <t>Simonas Žvirblis</t>
  </si>
  <si>
    <t>Treneris</t>
  </si>
  <si>
    <t>Su Vet. Koefcientu</t>
  </si>
  <si>
    <t>Su B1 koeficientu</t>
  </si>
  <si>
    <t>V-bų rezultatas</t>
  </si>
  <si>
    <t>Amž.koef.</t>
  </si>
  <si>
    <t>Amž.</t>
  </si>
  <si>
    <t>Amž.gr.</t>
  </si>
  <si>
    <t>B1 koef.</t>
  </si>
  <si>
    <t xml:space="preserve">Grupė                  </t>
  </si>
  <si>
    <t>Klubas</t>
  </si>
  <si>
    <t>Gimimo data</t>
  </si>
  <si>
    <t>Vardas, Pavardė</t>
  </si>
  <si>
    <t>VYRAI (B1-B2/3)</t>
  </si>
  <si>
    <t>LASF</t>
  </si>
  <si>
    <t>200 M NUGARA</t>
  </si>
  <si>
    <t>A.Januškevičius</t>
  </si>
  <si>
    <t>B2/3</t>
  </si>
  <si>
    <t>Šaltinis</t>
  </si>
  <si>
    <t>Karolina Voiciukaitė</t>
  </si>
  <si>
    <t>MOTERYS  (B1-B2/3)</t>
  </si>
  <si>
    <t>400 M LAISVU STILIUMI</t>
  </si>
  <si>
    <t>savarankiškai</t>
  </si>
  <si>
    <t>Arnoldas Januškevičius</t>
  </si>
  <si>
    <t>D.J.Kareckienė</t>
  </si>
  <si>
    <t>Danielius Mikalauskas</t>
  </si>
  <si>
    <t>L.Rek.</t>
  </si>
  <si>
    <t>Marius Skripkaitis</t>
  </si>
  <si>
    <t>VYRAI  (B1-B2/3)</t>
  </si>
  <si>
    <t>P.Stankevičius</t>
  </si>
  <si>
    <t>Parolimpietis</t>
  </si>
  <si>
    <t>Violeta Jociūtė</t>
  </si>
  <si>
    <t>Elnara Urbanovič</t>
  </si>
  <si>
    <t>50 M NUGARA</t>
  </si>
  <si>
    <t>Vėjas SSC</t>
  </si>
  <si>
    <t>Ugnius Grigaitis</t>
  </si>
  <si>
    <t>Kernius Grigaitis</t>
  </si>
  <si>
    <t>vet.</t>
  </si>
  <si>
    <t>Aivaras Miliauskas</t>
  </si>
  <si>
    <t>Sveikata</t>
  </si>
  <si>
    <t>Pertas Jakubauskas</t>
  </si>
  <si>
    <t>Nojus Vaicekauskas</t>
  </si>
  <si>
    <t>Kęstutis Bartkėnas</t>
  </si>
  <si>
    <t>Juozas Miliauskas</t>
  </si>
  <si>
    <t>Petras Jakubauskas</t>
  </si>
  <si>
    <t>Giedrius Stoškus</t>
  </si>
  <si>
    <t>Paukius Ašmontas</t>
  </si>
  <si>
    <t>100 M KRŪTINE</t>
  </si>
  <si>
    <t>Marija Skripkaitytė</t>
  </si>
  <si>
    <t>Oksana Dobrovolskaja</t>
  </si>
  <si>
    <t>50 M LAISVU STILIUMI</t>
  </si>
  <si>
    <t>Vytautas Girnius</t>
  </si>
  <si>
    <t>Romas Rudys</t>
  </si>
  <si>
    <t>Osvaldas Kucavičius</t>
  </si>
  <si>
    <t>R.Leonas</t>
  </si>
  <si>
    <t>Edgaras Matakas</t>
  </si>
  <si>
    <t>200 M KRŪTINE</t>
  </si>
  <si>
    <t>Elnara Urbanovč</t>
  </si>
  <si>
    <t>100 M LAISVU STILIUMI</t>
  </si>
  <si>
    <t>G.Volbikienė</t>
  </si>
  <si>
    <t>NUGARA</t>
  </si>
  <si>
    <t>Special Olympics</t>
  </si>
  <si>
    <t>Dovydas Dambrauskas</t>
  </si>
  <si>
    <t>Kristupas Murėnas</t>
  </si>
  <si>
    <t>Kasparas Šimkus</t>
  </si>
  <si>
    <t>Robertas Šimaitis</t>
  </si>
  <si>
    <t>Alfredas Šimas</t>
  </si>
  <si>
    <t>Kristupas von Gravrock Goes</t>
  </si>
  <si>
    <t>Laurynas Staigis</t>
  </si>
  <si>
    <t>VYRAI</t>
  </si>
  <si>
    <t>50 M LAISVUOJU STILIUMI</t>
  </si>
  <si>
    <t>NEKONKURSE</t>
  </si>
  <si>
    <t>100 M NUGARA</t>
  </si>
  <si>
    <t>50 M PETELIŠKE</t>
  </si>
  <si>
    <t>VYRAI (B1 -B2/3)</t>
  </si>
  <si>
    <t>Violeta Juciūtė</t>
  </si>
  <si>
    <t>MOTERYS (B1-B2/3)</t>
  </si>
  <si>
    <t>LAS</t>
  </si>
  <si>
    <t>50 M KRŪTINE</t>
  </si>
  <si>
    <t>Paulius Ašmontas</t>
  </si>
  <si>
    <t>Mindaugas Dvylaitis</t>
  </si>
  <si>
    <t>Vet. vieta/Rekordas</t>
  </si>
  <si>
    <t>50 M KRŪTINE/NUGARA</t>
  </si>
  <si>
    <t>50 m baseinas</t>
  </si>
  <si>
    <t>2023 m. balandžio 29 d., ELEKTRĖNAI</t>
  </si>
  <si>
    <t>2023 m. LIETUVOS NEĮGALIŲJŲ SPORTO FEDERACIJOS IR LIETUVOS AKLŲJŲ SPORTO FEDERACIJOS INDIVIDUALAUS PLAUKIMO ČEMPIONATO STARTINIS PROTOKOLAS</t>
  </si>
  <si>
    <t>Ilona J.Zuozienė</t>
  </si>
  <si>
    <t xml:space="preserve">Varžbų vyr. teisėja </t>
  </si>
  <si>
    <t>Varžybų vyr. sekretorius</t>
  </si>
  <si>
    <t>Aurelijus K.Zuoza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</si>
</sst>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"/>
    <numFmt numFmtId="165" formatCode="m:ss.00;@"/>
  </numFmts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4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7" fillId="0" borderId="0" xfId="0" applyNumberFormat="1" applyFont="1"/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8" fillId="0" borderId="0" xfId="0" applyNumberFormat="1" applyFont="1" applyFill="1"/>
    <xf numFmtId="0" fontId="3" fillId="0" borderId="1" xfId="0" applyFont="1" applyBorder="1" applyAlignment="1">
      <alignment horizontal="left"/>
    </xf>
    <xf numFmtId="14" fontId="8" fillId="0" borderId="1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top"/>
    </xf>
    <xf numFmtId="14" fontId="8" fillId="0" borderId="0" xfId="0" applyNumberFormat="1" applyFont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8" fillId="0" borderId="0" xfId="0" applyNumberFormat="1" applyFont="1"/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9"/>
  <sheetViews>
    <sheetView tabSelected="1" topLeftCell="A139" workbookViewId="0">
      <selection activeCell="G167" sqref="G167"/>
    </sheetView>
  </sheetViews>
  <sheetFormatPr defaultColWidth="8.85546875" defaultRowHeight="15.75" x14ac:dyDescent="0.25"/>
  <cols>
    <col min="1" max="1" width="4.7109375" style="2" customWidth="1"/>
    <col min="2" max="2" width="21.5703125" style="1" customWidth="1"/>
    <col min="3" max="3" width="10.7109375" style="1" customWidth="1"/>
    <col min="4" max="4" width="19.7109375" style="1" customWidth="1"/>
    <col min="5" max="5" width="8.5703125" style="1" customWidth="1"/>
    <col min="6" max="6" width="7.85546875" style="1" customWidth="1"/>
    <col min="7" max="7" width="8.5703125" style="1" customWidth="1"/>
    <col min="8" max="8" width="6.140625" style="1" customWidth="1"/>
    <col min="9" max="9" width="8.7109375" style="1" customWidth="1"/>
    <col min="10" max="10" width="13.28515625" style="1" customWidth="1"/>
    <col min="11" max="11" width="12.5703125" style="1" customWidth="1"/>
    <col min="12" max="12" width="9.5703125" style="1" customWidth="1"/>
    <col min="13" max="13" width="14.85546875" style="1" customWidth="1"/>
    <col min="14" max="14" width="17.7109375" style="1" customWidth="1"/>
    <col min="15" max="16384" width="8.85546875" style="1"/>
  </cols>
  <sheetData>
    <row r="2" spans="1:18" x14ac:dyDescent="0.25">
      <c r="B2" s="91" t="s">
        <v>88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89"/>
      <c r="O2" s="89"/>
      <c r="P2" s="89"/>
      <c r="Q2" s="89"/>
      <c r="R2" s="89"/>
    </row>
    <row r="3" spans="1:18" x14ac:dyDescent="0.2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89"/>
      <c r="O3" s="89"/>
      <c r="P3" s="89"/>
      <c r="Q3" s="89"/>
      <c r="R3" s="89"/>
    </row>
    <row r="5" spans="1:18" x14ac:dyDescent="0.25">
      <c r="C5" s="1" t="s">
        <v>87</v>
      </c>
      <c r="L5" s="1" t="s">
        <v>86</v>
      </c>
    </row>
    <row r="6" spans="1:18" x14ac:dyDescent="0.25">
      <c r="C6" s="88"/>
      <c r="D6" s="2"/>
      <c r="E6" s="2"/>
      <c r="F6" s="2"/>
      <c r="G6" s="2"/>
      <c r="H6" s="2"/>
      <c r="I6" s="2"/>
      <c r="J6" s="2"/>
      <c r="K6" s="2"/>
      <c r="L6" s="2"/>
    </row>
    <row r="7" spans="1:18" x14ac:dyDescent="0.25">
      <c r="A7" s="58"/>
      <c r="B7" s="56" t="s">
        <v>74</v>
      </c>
      <c r="C7" s="60"/>
      <c r="D7" s="59" t="s">
        <v>85</v>
      </c>
      <c r="E7" s="58"/>
      <c r="F7" s="58"/>
      <c r="G7" s="58"/>
      <c r="H7" s="58"/>
      <c r="I7" s="58"/>
      <c r="J7" s="58"/>
      <c r="K7" s="58"/>
      <c r="L7" s="58"/>
      <c r="M7" s="56"/>
    </row>
    <row r="8" spans="1:18" x14ac:dyDescent="0.25">
      <c r="A8" s="58"/>
      <c r="B8" s="56" t="s">
        <v>64</v>
      </c>
      <c r="C8" s="56"/>
      <c r="D8" s="57" t="s">
        <v>72</v>
      </c>
      <c r="E8" s="56"/>
      <c r="F8" s="56"/>
      <c r="G8" s="56"/>
      <c r="H8" s="56"/>
      <c r="I8" s="56"/>
      <c r="J8" s="56"/>
      <c r="K8" s="56"/>
      <c r="L8" s="56"/>
      <c r="M8" s="56"/>
    </row>
    <row r="9" spans="1:18" x14ac:dyDescent="0.25">
      <c r="A9" s="8"/>
      <c r="B9" s="8" t="s">
        <v>15</v>
      </c>
      <c r="C9" s="55" t="s">
        <v>14</v>
      </c>
      <c r="D9" s="8" t="s">
        <v>13</v>
      </c>
      <c r="E9" s="87" t="s">
        <v>12</v>
      </c>
      <c r="F9" s="87" t="s">
        <v>11</v>
      </c>
      <c r="G9" s="87" t="s">
        <v>10</v>
      </c>
      <c r="H9" s="87" t="s">
        <v>9</v>
      </c>
      <c r="I9" s="86" t="s">
        <v>8</v>
      </c>
      <c r="J9" s="86" t="s">
        <v>7</v>
      </c>
      <c r="K9" s="86" t="s">
        <v>6</v>
      </c>
      <c r="L9" s="86" t="s">
        <v>5</v>
      </c>
      <c r="M9" s="8" t="s">
        <v>4</v>
      </c>
      <c r="N9" s="1" t="s">
        <v>84</v>
      </c>
    </row>
    <row r="10" spans="1:18" x14ac:dyDescent="0.25">
      <c r="A10" s="14">
        <v>1</v>
      </c>
      <c r="B10" s="13" t="s">
        <v>65</v>
      </c>
      <c r="C10" s="53">
        <v>2006</v>
      </c>
      <c r="D10" s="7" t="s">
        <v>64</v>
      </c>
      <c r="E10" s="85" t="s">
        <v>63</v>
      </c>
      <c r="F10" s="34"/>
      <c r="G10" s="34"/>
      <c r="H10" s="34"/>
      <c r="I10" s="52"/>
      <c r="J10" s="5">
        <v>8.8912037037037041E-4</v>
      </c>
      <c r="K10" s="52"/>
      <c r="L10" s="52"/>
      <c r="M10" s="51" t="s">
        <v>62</v>
      </c>
    </row>
    <row r="11" spans="1:18" ht="31.5" x14ac:dyDescent="0.25">
      <c r="A11" s="14">
        <v>1</v>
      </c>
      <c r="B11" s="54" t="s">
        <v>70</v>
      </c>
      <c r="C11" s="53">
        <v>1996</v>
      </c>
      <c r="D11" s="7" t="s">
        <v>64</v>
      </c>
      <c r="E11" s="34"/>
      <c r="F11" s="34"/>
      <c r="G11" s="34"/>
      <c r="H11" s="34"/>
      <c r="I11" s="52"/>
      <c r="J11" s="5">
        <v>6.1585648148148144E-4</v>
      </c>
      <c r="K11" s="52"/>
      <c r="L11" s="52"/>
      <c r="M11" s="51" t="s">
        <v>62</v>
      </c>
    </row>
    <row r="12" spans="1:18" x14ac:dyDescent="0.25">
      <c r="A12" s="14">
        <v>2</v>
      </c>
      <c r="B12" s="54" t="s">
        <v>71</v>
      </c>
      <c r="C12" s="53"/>
      <c r="D12" s="7" t="s">
        <v>64</v>
      </c>
      <c r="E12" s="34"/>
      <c r="F12" s="34"/>
      <c r="G12" s="34"/>
      <c r="H12" s="34"/>
      <c r="I12" s="52"/>
      <c r="J12" s="5">
        <v>6.1932870370370364E-4</v>
      </c>
      <c r="K12" s="52"/>
      <c r="L12" s="52"/>
      <c r="M12" s="51" t="s">
        <v>62</v>
      </c>
    </row>
    <row r="13" spans="1:18" x14ac:dyDescent="0.25">
      <c r="A13" s="14">
        <v>3</v>
      </c>
      <c r="B13" s="13" t="s">
        <v>68</v>
      </c>
      <c r="C13" s="53">
        <v>1986</v>
      </c>
      <c r="D13" s="7" t="s">
        <v>64</v>
      </c>
      <c r="E13" s="34"/>
      <c r="F13" s="34"/>
      <c r="G13" s="34"/>
      <c r="H13" s="34"/>
      <c r="I13" s="52"/>
      <c r="J13" s="5">
        <v>7.2939814814814818E-4</v>
      </c>
      <c r="K13" s="52"/>
      <c r="L13" s="52"/>
      <c r="M13" s="51" t="s">
        <v>62</v>
      </c>
    </row>
    <row r="14" spans="1:18" x14ac:dyDescent="0.25">
      <c r="A14" s="14">
        <v>4</v>
      </c>
      <c r="B14" s="13" t="s">
        <v>67</v>
      </c>
      <c r="C14" s="53">
        <v>1998</v>
      </c>
      <c r="D14" s="7" t="s">
        <v>64</v>
      </c>
      <c r="E14" s="34"/>
      <c r="F14" s="34"/>
      <c r="G14" s="34"/>
      <c r="H14" s="34"/>
      <c r="I14" s="52"/>
      <c r="J14" s="5">
        <v>7.4201388888888884E-4</v>
      </c>
      <c r="K14" s="52"/>
      <c r="L14" s="52"/>
      <c r="M14" s="51" t="s">
        <v>62</v>
      </c>
    </row>
    <row r="15" spans="1:18" x14ac:dyDescent="0.25">
      <c r="A15" s="14">
        <v>5</v>
      </c>
      <c r="B15" s="13" t="s">
        <v>69</v>
      </c>
      <c r="C15" s="14">
        <v>1983</v>
      </c>
      <c r="D15" s="7" t="s">
        <v>64</v>
      </c>
      <c r="E15" s="34"/>
      <c r="F15" s="34"/>
      <c r="G15" s="34"/>
      <c r="H15" s="34"/>
      <c r="I15" s="52"/>
      <c r="J15" s="5">
        <v>8.3379629629629635E-4</v>
      </c>
      <c r="K15" s="52"/>
      <c r="L15" s="52"/>
      <c r="M15" s="51" t="s">
        <v>62</v>
      </c>
    </row>
    <row r="16" spans="1:18" x14ac:dyDescent="0.25">
      <c r="A16" s="14">
        <v>6</v>
      </c>
      <c r="B16" s="39" t="s">
        <v>66</v>
      </c>
      <c r="C16" s="34">
        <v>2008</v>
      </c>
      <c r="D16" s="7" t="s">
        <v>64</v>
      </c>
      <c r="E16" s="34"/>
      <c r="F16" s="34"/>
      <c r="G16" s="34"/>
      <c r="H16" s="34"/>
      <c r="I16" s="52"/>
      <c r="J16" s="5">
        <v>8.7268518518518511E-4</v>
      </c>
      <c r="K16" s="52"/>
      <c r="L16" s="52"/>
      <c r="M16" s="51" t="s">
        <v>62</v>
      </c>
    </row>
    <row r="18" spans="1:14" x14ac:dyDescent="0.25">
      <c r="B18" s="24"/>
      <c r="C18" s="49"/>
      <c r="D18" s="12" t="s">
        <v>81</v>
      </c>
      <c r="E18" s="22"/>
      <c r="F18" s="22"/>
      <c r="G18" s="22"/>
      <c r="H18" s="22"/>
      <c r="I18" s="2"/>
      <c r="J18" s="2"/>
      <c r="K18" s="2"/>
      <c r="L18" s="2"/>
      <c r="M18" s="31"/>
    </row>
    <row r="19" spans="1:14" x14ac:dyDescent="0.25">
      <c r="B19" s="24" t="s">
        <v>80</v>
      </c>
      <c r="C19" s="49"/>
      <c r="D19" s="12" t="s">
        <v>16</v>
      </c>
      <c r="E19" s="22"/>
      <c r="F19" s="22"/>
      <c r="G19" s="22"/>
      <c r="H19" s="22"/>
      <c r="I19" s="2"/>
      <c r="J19" s="2"/>
      <c r="K19" s="2"/>
      <c r="L19" s="2"/>
      <c r="M19" s="31"/>
    </row>
    <row r="20" spans="1:14" x14ac:dyDescent="0.25">
      <c r="A20" s="83"/>
      <c r="B20" s="83" t="s">
        <v>15</v>
      </c>
      <c r="C20" s="84" t="s">
        <v>14</v>
      </c>
      <c r="D20" s="83" t="s">
        <v>13</v>
      </c>
      <c r="E20" s="17" t="s">
        <v>12</v>
      </c>
      <c r="F20" s="17" t="s">
        <v>11</v>
      </c>
      <c r="G20" s="17" t="s">
        <v>10</v>
      </c>
      <c r="H20" s="17" t="s">
        <v>9</v>
      </c>
      <c r="I20" s="16" t="s">
        <v>8</v>
      </c>
      <c r="J20" s="16" t="s">
        <v>7</v>
      </c>
      <c r="K20" s="16" t="s">
        <v>6</v>
      </c>
      <c r="L20" s="16" t="s">
        <v>5</v>
      </c>
      <c r="M20" s="83" t="s">
        <v>4</v>
      </c>
    </row>
    <row r="21" spans="1:14" x14ac:dyDescent="0.25">
      <c r="A21" s="7">
        <v>1</v>
      </c>
      <c r="B21" s="6" t="s">
        <v>58</v>
      </c>
      <c r="C21" s="3">
        <v>1998</v>
      </c>
      <c r="D21" s="3" t="s">
        <v>2</v>
      </c>
      <c r="E21" s="3" t="s">
        <v>1</v>
      </c>
      <c r="F21" s="3">
        <f>IF(E21="B1",0.93," ")</f>
        <v>0.93</v>
      </c>
      <c r="G21" s="3"/>
      <c r="H21" s="34" t="str">
        <f>+IF(G21="vet.",2023-C21," ")</f>
        <v xml:space="preserve"> </v>
      </c>
      <c r="I21" s="3"/>
      <c r="J21" s="5">
        <v>3.9826388888888881E-4</v>
      </c>
      <c r="K21" s="5">
        <f>+IF(E21="b1",J21*F21,J21)</f>
        <v>3.703854166666666E-4</v>
      </c>
      <c r="L21" s="4" t="str">
        <f>+IF(G21="vet.",I21*J21," ")</f>
        <v xml:space="preserve"> </v>
      </c>
      <c r="M21" s="3" t="s">
        <v>57</v>
      </c>
    </row>
    <row r="22" spans="1:14" x14ac:dyDescent="0.25">
      <c r="A22" s="7">
        <v>2</v>
      </c>
      <c r="B22" s="6" t="s">
        <v>28</v>
      </c>
      <c r="C22" s="3">
        <v>2005</v>
      </c>
      <c r="D22" s="3" t="s">
        <v>2</v>
      </c>
      <c r="E22" s="3" t="s">
        <v>1</v>
      </c>
      <c r="F22" s="3">
        <f>IF(E22="B1",0.93," ")</f>
        <v>0.93</v>
      </c>
      <c r="G22" s="3"/>
      <c r="H22" s="34" t="str">
        <f>+IF(G22="vet.",2023-C22," ")</f>
        <v xml:space="preserve"> </v>
      </c>
      <c r="I22" s="3"/>
      <c r="J22" s="5">
        <v>4.7291666666666662E-4</v>
      </c>
      <c r="K22" s="5">
        <f>+IF(E22="b1",J22*F22,J22)</f>
        <v>4.3981249999999999E-4</v>
      </c>
      <c r="L22" s="4" t="str">
        <f>+IF(G22="vet.",I22*J22," ")</f>
        <v xml:space="preserve"> </v>
      </c>
      <c r="M22" s="3" t="s">
        <v>27</v>
      </c>
    </row>
    <row r="23" spans="1:14" x14ac:dyDescent="0.25">
      <c r="A23" s="7">
        <v>3</v>
      </c>
      <c r="B23" s="35" t="s">
        <v>83</v>
      </c>
      <c r="C23" s="3">
        <v>1996</v>
      </c>
      <c r="D23" s="3" t="s">
        <v>2</v>
      </c>
      <c r="E23" s="3" t="s">
        <v>1</v>
      </c>
      <c r="F23" s="3">
        <f>IF(E23="B1",0.93," ")</f>
        <v>0.93</v>
      </c>
      <c r="G23" s="3"/>
      <c r="H23" s="34" t="str">
        <f>+IF(G23="vet.",2023-C23," ")</f>
        <v xml:space="preserve"> </v>
      </c>
      <c r="I23" s="3"/>
      <c r="J23" s="5">
        <v>4.7638888888888883E-4</v>
      </c>
      <c r="K23" s="5">
        <f>+IF(E23="b1",J23*F23,J23)</f>
        <v>4.4304166666666662E-4</v>
      </c>
      <c r="L23" s="4" t="str">
        <f>+IF(G23="vet.",I23*J23," ")</f>
        <v xml:space="preserve"> </v>
      </c>
      <c r="M23" s="3" t="s">
        <v>27</v>
      </c>
    </row>
    <row r="24" spans="1:14" x14ac:dyDescent="0.25">
      <c r="A24" s="7">
        <v>4</v>
      </c>
      <c r="B24" s="6" t="s">
        <v>3</v>
      </c>
      <c r="C24" s="81">
        <v>2007</v>
      </c>
      <c r="D24" s="14" t="s">
        <v>2</v>
      </c>
      <c r="E24" s="3" t="s">
        <v>1</v>
      </c>
      <c r="F24" s="3">
        <f>IF(E24="B1",0.93," ")</f>
        <v>0.93</v>
      </c>
      <c r="G24" s="14"/>
      <c r="H24" s="34" t="str">
        <f>+IF(G24="vet.",2023-C24," ")</f>
        <v xml:space="preserve"> </v>
      </c>
      <c r="I24" s="3"/>
      <c r="J24" s="5">
        <v>5.0138888888888889E-4</v>
      </c>
      <c r="K24" s="5">
        <f>+IF(E24="b1",J24*F24,J24)</f>
        <v>4.6629166666666667E-4</v>
      </c>
      <c r="L24" s="4" t="str">
        <f>+IF(G24="vet.",I24*J24," ")</f>
        <v xml:space="preserve"> </v>
      </c>
      <c r="M24" s="35" t="s">
        <v>0</v>
      </c>
    </row>
    <row r="25" spans="1:14" x14ac:dyDescent="0.25">
      <c r="A25" s="7">
        <v>5</v>
      </c>
      <c r="B25" s="35" t="s">
        <v>82</v>
      </c>
      <c r="C25" s="3">
        <v>2001</v>
      </c>
      <c r="D25" s="3" t="s">
        <v>2</v>
      </c>
      <c r="E25" s="3" t="s">
        <v>1</v>
      </c>
      <c r="F25" s="3">
        <f>IF(E25="B1",0.93," ")</f>
        <v>0.93</v>
      </c>
      <c r="G25" s="3"/>
      <c r="H25" s="34" t="str">
        <f>+IF(G25="vet.",2023-C25," ")</f>
        <v xml:space="preserve"> </v>
      </c>
      <c r="I25" s="3"/>
      <c r="J25" s="5">
        <v>5.1365740740740744E-4</v>
      </c>
      <c r="K25" s="5">
        <f>+IF(E25="b1",J25*F25,J25)</f>
        <v>4.7770138888888895E-4</v>
      </c>
      <c r="L25" s="4" t="str">
        <f>+IF(G25="vet.",I25*J25," ")</f>
        <v xml:space="preserve"> </v>
      </c>
      <c r="M25" s="3" t="s">
        <v>27</v>
      </c>
    </row>
    <row r="26" spans="1:14" x14ac:dyDescent="0.25">
      <c r="A26" s="7">
        <v>6</v>
      </c>
      <c r="B26" s="6" t="s">
        <v>48</v>
      </c>
      <c r="C26" s="3">
        <v>1972</v>
      </c>
      <c r="D26" s="3" t="s">
        <v>21</v>
      </c>
      <c r="E26" s="3" t="s">
        <v>1</v>
      </c>
      <c r="F26" s="3">
        <f>IF(E26="B1",0.93," ")</f>
        <v>0.93</v>
      </c>
      <c r="G26" s="3" t="s">
        <v>40</v>
      </c>
      <c r="H26" s="34">
        <f>+IF(G26="vet.",2023-C26," ")</f>
        <v>51</v>
      </c>
      <c r="I26" s="3">
        <v>0.86609999999999998</v>
      </c>
      <c r="J26" s="5">
        <v>6.2118055555555559E-4</v>
      </c>
      <c r="K26" s="5">
        <f>+IF(E26="b1",J26*F26,J26)</f>
        <v>5.7769791666666668E-4</v>
      </c>
      <c r="L26" s="4">
        <f>+IF(G26="vet.",I26*J26," ")</f>
        <v>5.3800447916666665E-4</v>
      </c>
      <c r="M26" s="3" t="s">
        <v>25</v>
      </c>
      <c r="N26" s="2">
        <v>3</v>
      </c>
    </row>
    <row r="27" spans="1:14" x14ac:dyDescent="0.25">
      <c r="A27" s="7">
        <v>7</v>
      </c>
      <c r="B27" s="35" t="s">
        <v>30</v>
      </c>
      <c r="C27" s="3">
        <v>1996</v>
      </c>
      <c r="D27" s="3" t="s">
        <v>2</v>
      </c>
      <c r="E27" s="3" t="s">
        <v>20</v>
      </c>
      <c r="F27" s="3" t="str">
        <f>IF(E27="B1",0.93," ")</f>
        <v xml:space="preserve"> </v>
      </c>
      <c r="G27" s="3"/>
      <c r="H27" s="34" t="str">
        <f>+IF(G27="vet.",2023-C27," ")</f>
        <v xml:space="preserve"> </v>
      </c>
      <c r="I27" s="3"/>
      <c r="J27" s="5">
        <v>5.8101851851851858E-4</v>
      </c>
      <c r="K27" s="5">
        <f>+IF(E27="b1",J27*F27,J27)</f>
        <v>5.8101851851851858E-4</v>
      </c>
      <c r="L27" s="4" t="str">
        <f>+IF(G27="vet.",I27*J27," ")</f>
        <v xml:space="preserve"> </v>
      </c>
      <c r="M27" s="3" t="s">
        <v>27</v>
      </c>
      <c r="N27" s="2"/>
    </row>
    <row r="28" spans="1:14" x14ac:dyDescent="0.25">
      <c r="A28" s="7">
        <v>8</v>
      </c>
      <c r="B28" s="82" t="s">
        <v>46</v>
      </c>
      <c r="C28" s="34">
        <v>1967</v>
      </c>
      <c r="D28" s="38" t="s">
        <v>33</v>
      </c>
      <c r="E28" s="34" t="s">
        <v>20</v>
      </c>
      <c r="F28" s="3" t="str">
        <f>IF(E28="B1",0.93," ")</f>
        <v xml:space="preserve"> </v>
      </c>
      <c r="G28" s="34" t="s">
        <v>40</v>
      </c>
      <c r="H28" s="34">
        <f>+IF(G28="vet.",2023-C28," ")</f>
        <v>56</v>
      </c>
      <c r="I28" s="34">
        <v>0.83799999999999997</v>
      </c>
      <c r="J28" s="5">
        <v>6.0324074074074067E-4</v>
      </c>
      <c r="K28" s="5">
        <f>+IF(E28="b1",J28*F28,J28)</f>
        <v>6.0324074074074067E-4</v>
      </c>
      <c r="L28" s="4">
        <f>+IF(G28="vet.",I28*J28," ")</f>
        <v>5.0551574074074066E-4</v>
      </c>
      <c r="M28" s="34" t="s">
        <v>32</v>
      </c>
      <c r="N28" s="2">
        <v>1</v>
      </c>
    </row>
    <row r="29" spans="1:14" x14ac:dyDescent="0.25">
      <c r="A29" s="7">
        <v>9</v>
      </c>
      <c r="B29" s="6" t="s">
        <v>47</v>
      </c>
      <c r="C29" s="81">
        <v>1963</v>
      </c>
      <c r="D29" s="14" t="s">
        <v>2</v>
      </c>
      <c r="E29" s="3" t="s">
        <v>20</v>
      </c>
      <c r="F29" s="3" t="str">
        <f>IF(E29="B1",0.93," ")</f>
        <v xml:space="preserve"> </v>
      </c>
      <c r="G29" s="14" t="s">
        <v>40</v>
      </c>
      <c r="H29" s="34">
        <f>+IF(G29="vet.",2023-C29," ")</f>
        <v>60</v>
      </c>
      <c r="I29" s="3">
        <v>0.81659999999999999</v>
      </c>
      <c r="J29" s="5">
        <v>6.2754629629629629E-4</v>
      </c>
      <c r="K29" s="5">
        <f>+IF(E29="b1",J29*F29,J29)</f>
        <v>6.2754629629629629E-4</v>
      </c>
      <c r="L29" s="4">
        <f>+IF(G29="vet.",I29*J29," ")</f>
        <v>5.1245430555555554E-4</v>
      </c>
      <c r="M29" s="35" t="s">
        <v>0</v>
      </c>
      <c r="N29" s="2">
        <v>2</v>
      </c>
    </row>
    <row r="30" spans="1:14" x14ac:dyDescent="0.25">
      <c r="A30" s="7">
        <v>10</v>
      </c>
      <c r="B30" s="6" t="s">
        <v>45</v>
      </c>
      <c r="C30" s="81">
        <v>1967</v>
      </c>
      <c r="D30" s="14" t="s">
        <v>2</v>
      </c>
      <c r="E30" s="3" t="s">
        <v>20</v>
      </c>
      <c r="F30" s="3" t="str">
        <f>IF(E30="B1",0.93," ")</f>
        <v xml:space="preserve"> </v>
      </c>
      <c r="G30" s="14" t="s">
        <v>40</v>
      </c>
      <c r="H30" s="34">
        <f>+IF(G30="vet.",2023-C30," ")</f>
        <v>56</v>
      </c>
      <c r="I30" s="34">
        <v>0.83799999999999997</v>
      </c>
      <c r="J30" s="5">
        <v>7.5555555555555565E-4</v>
      </c>
      <c r="K30" s="5">
        <f>+IF(E30="b1",J30*F30,J30)</f>
        <v>7.5555555555555565E-4</v>
      </c>
      <c r="L30" s="4">
        <f>+IF(G30="vet.",I30*J30," ")</f>
        <v>6.331555555555556E-4</v>
      </c>
      <c r="M30" s="35" t="s">
        <v>0</v>
      </c>
      <c r="N30" s="2"/>
    </row>
    <row r="31" spans="1:14" x14ac:dyDescent="0.25">
      <c r="A31" s="7">
        <v>11</v>
      </c>
      <c r="B31" s="6" t="s">
        <v>54</v>
      </c>
      <c r="C31" s="3">
        <v>1959</v>
      </c>
      <c r="D31" s="3" t="s">
        <v>2</v>
      </c>
      <c r="E31" s="3" t="s">
        <v>1</v>
      </c>
      <c r="F31" s="3">
        <f>IF(E31="B1",0.93," ")</f>
        <v>0.93</v>
      </c>
      <c r="G31" s="3" t="s">
        <v>40</v>
      </c>
      <c r="H31" s="34">
        <f>+IF(G31="vet.",2023-C31," ")</f>
        <v>64</v>
      </c>
      <c r="I31" s="3">
        <v>0.79659999999999997</v>
      </c>
      <c r="J31" s="5">
        <v>1.0613425925925927E-3</v>
      </c>
      <c r="K31" s="5">
        <f>+IF(E31="b1",J31*F31,J31)</f>
        <v>9.8704861111111129E-4</v>
      </c>
      <c r="L31" s="4">
        <f>+IF(G31="vet.",I31*J31," ")</f>
        <v>8.4546550925925933E-4</v>
      </c>
      <c r="M31" s="3" t="s">
        <v>0</v>
      </c>
      <c r="N31" s="2"/>
    </row>
    <row r="32" spans="1:14" x14ac:dyDescent="0.25">
      <c r="B32" s="24"/>
      <c r="C32" s="49"/>
      <c r="D32" s="2"/>
      <c r="E32" s="22"/>
      <c r="F32" s="22"/>
      <c r="G32" s="22"/>
      <c r="H32" s="22"/>
      <c r="I32" s="2"/>
      <c r="J32" s="2"/>
      <c r="K32" s="2"/>
      <c r="L32" s="2"/>
      <c r="M32" s="31"/>
    </row>
    <row r="33" spans="1:13" x14ac:dyDescent="0.25">
      <c r="B33" s="75"/>
      <c r="C33" s="80"/>
      <c r="D33" s="12" t="s">
        <v>81</v>
      </c>
      <c r="E33" s="76"/>
      <c r="F33" s="76"/>
      <c r="G33" s="76"/>
      <c r="H33" s="76"/>
      <c r="I33" s="28"/>
      <c r="J33" s="28"/>
      <c r="K33" s="28"/>
      <c r="L33" s="28"/>
      <c r="M33" s="75"/>
    </row>
    <row r="34" spans="1:13" x14ac:dyDescent="0.25">
      <c r="B34" s="75" t="s">
        <v>80</v>
      </c>
      <c r="C34" s="80"/>
      <c r="D34" s="12" t="s">
        <v>79</v>
      </c>
      <c r="E34" s="76"/>
      <c r="F34" s="76"/>
      <c r="G34" s="76"/>
      <c r="H34" s="76"/>
      <c r="I34" s="28"/>
      <c r="J34" s="28"/>
      <c r="K34" s="28"/>
      <c r="L34" s="28"/>
      <c r="M34" s="75"/>
    </row>
    <row r="35" spans="1:13" x14ac:dyDescent="0.25">
      <c r="A35" s="15"/>
      <c r="B35" s="15" t="s">
        <v>15</v>
      </c>
      <c r="C35" s="18" t="s">
        <v>14</v>
      </c>
      <c r="D35" s="15" t="s">
        <v>13</v>
      </c>
      <c r="E35" s="17" t="s">
        <v>12</v>
      </c>
      <c r="F35" s="17" t="s">
        <v>11</v>
      </c>
      <c r="G35" s="17" t="s">
        <v>10</v>
      </c>
      <c r="H35" s="17" t="s">
        <v>9</v>
      </c>
      <c r="I35" s="16" t="s">
        <v>8</v>
      </c>
      <c r="J35" s="16" t="s">
        <v>7</v>
      </c>
      <c r="K35" s="16" t="s">
        <v>6</v>
      </c>
      <c r="L35" s="16" t="s">
        <v>5</v>
      </c>
      <c r="M35" s="15" t="s">
        <v>4</v>
      </c>
    </row>
    <row r="36" spans="1:13" x14ac:dyDescent="0.25">
      <c r="A36" s="7">
        <v>1</v>
      </c>
      <c r="B36" s="39" t="s">
        <v>78</v>
      </c>
      <c r="C36" s="34">
        <v>1999</v>
      </c>
      <c r="D36" s="7" t="s">
        <v>33</v>
      </c>
      <c r="E36" s="34" t="s">
        <v>20</v>
      </c>
      <c r="F36" s="34"/>
      <c r="G36" s="34"/>
      <c r="H36" s="34"/>
      <c r="I36" s="52"/>
      <c r="J36" s="5">
        <v>7.1793981481481492E-4</v>
      </c>
      <c r="K36" s="5">
        <f>+IF(E36="b1",J36*F36,J36)</f>
        <v>7.1793981481481492E-4</v>
      </c>
      <c r="L36" s="4" t="str">
        <f>+IF(G36="vet.",I36*J36," ")</f>
        <v xml:space="preserve"> </v>
      </c>
      <c r="M36" s="51" t="s">
        <v>32</v>
      </c>
    </row>
    <row r="37" spans="1:13" x14ac:dyDescent="0.25">
      <c r="A37" s="14">
        <v>2</v>
      </c>
      <c r="B37" s="78" t="s">
        <v>51</v>
      </c>
      <c r="C37" s="34">
        <v>1996</v>
      </c>
      <c r="D37" s="7" t="s">
        <v>2</v>
      </c>
      <c r="E37" s="79" t="s">
        <v>20</v>
      </c>
      <c r="F37" s="79"/>
      <c r="G37" s="79"/>
      <c r="H37" s="79"/>
      <c r="I37" s="7"/>
      <c r="J37" s="5">
        <v>8.5729166666666668E-4</v>
      </c>
      <c r="K37" s="5">
        <f>+IF(E37="b1",J37*F37,J37)</f>
        <v>8.5729166666666668E-4</v>
      </c>
      <c r="L37" s="4" t="str">
        <f>+IF(G37="vet.",I37*J37," ")</f>
        <v xml:space="preserve"> </v>
      </c>
      <c r="M37" s="78" t="s">
        <v>27</v>
      </c>
    </row>
    <row r="38" spans="1:13" x14ac:dyDescent="0.25">
      <c r="B38" s="75"/>
      <c r="C38" s="77"/>
      <c r="D38" s="28"/>
      <c r="E38" s="76"/>
      <c r="F38" s="76"/>
      <c r="G38" s="76"/>
      <c r="H38" s="76"/>
      <c r="I38" s="28"/>
      <c r="J38" s="28"/>
      <c r="K38" s="28"/>
      <c r="L38" s="28"/>
      <c r="M38" s="75"/>
    </row>
    <row r="39" spans="1:13" x14ac:dyDescent="0.25">
      <c r="A39" s="28"/>
      <c r="B39" s="27"/>
      <c r="C39" s="28"/>
      <c r="D39" s="29"/>
      <c r="E39" s="28"/>
      <c r="F39" s="28"/>
      <c r="G39" s="28"/>
      <c r="H39" s="28"/>
      <c r="I39" s="28"/>
      <c r="J39" s="28"/>
      <c r="K39" s="28"/>
      <c r="L39" s="28"/>
      <c r="M39" s="27"/>
    </row>
    <row r="40" spans="1:13" x14ac:dyDescent="0.25">
      <c r="A40" s="28"/>
      <c r="B40" s="27"/>
      <c r="C40" s="28"/>
      <c r="D40" s="29"/>
      <c r="E40" s="28"/>
      <c r="F40" s="28"/>
      <c r="G40" s="28"/>
      <c r="H40" s="28"/>
      <c r="I40" s="28"/>
      <c r="J40" s="28"/>
      <c r="K40" s="28"/>
      <c r="L40" s="28"/>
      <c r="M40" s="27"/>
    </row>
    <row r="41" spans="1:13" x14ac:dyDescent="0.25">
      <c r="A41" s="28"/>
      <c r="B41" s="27"/>
      <c r="C41" s="28"/>
      <c r="D41" s="12" t="s">
        <v>76</v>
      </c>
      <c r="E41" s="28"/>
      <c r="F41" s="28"/>
      <c r="G41" s="28"/>
      <c r="H41" s="28"/>
      <c r="I41" s="28"/>
      <c r="J41" s="28"/>
      <c r="K41" s="28"/>
      <c r="L41" s="28"/>
      <c r="M41" s="27"/>
    </row>
    <row r="42" spans="1:13" x14ac:dyDescent="0.25">
      <c r="B42" s="1" t="s">
        <v>17</v>
      </c>
      <c r="D42" s="12" t="s">
        <v>77</v>
      </c>
    </row>
    <row r="43" spans="1:13" x14ac:dyDescent="0.25">
      <c r="A43" s="73"/>
      <c r="B43" s="73" t="s">
        <v>15</v>
      </c>
      <c r="C43" s="74" t="s">
        <v>14</v>
      </c>
      <c r="D43" s="73" t="s">
        <v>13</v>
      </c>
      <c r="E43" s="17" t="s">
        <v>12</v>
      </c>
      <c r="F43" s="17" t="s">
        <v>11</v>
      </c>
      <c r="G43" s="17" t="s">
        <v>10</v>
      </c>
      <c r="H43" s="17" t="s">
        <v>9</v>
      </c>
      <c r="I43" s="16" t="s">
        <v>8</v>
      </c>
      <c r="J43" s="16" t="s">
        <v>7</v>
      </c>
      <c r="K43" s="16" t="s">
        <v>6</v>
      </c>
      <c r="L43" s="16" t="s">
        <v>5</v>
      </c>
      <c r="M43" s="73" t="s">
        <v>4</v>
      </c>
    </row>
    <row r="44" spans="1:13" x14ac:dyDescent="0.25">
      <c r="A44" s="14">
        <v>1</v>
      </c>
      <c r="B44" s="6" t="s">
        <v>48</v>
      </c>
      <c r="C44" s="3">
        <v>1972</v>
      </c>
      <c r="D44" s="3" t="s">
        <v>21</v>
      </c>
      <c r="E44" s="3" t="s">
        <v>1</v>
      </c>
      <c r="F44" s="3">
        <f>IF(E44="B1",0.93," ")</f>
        <v>0.93</v>
      </c>
      <c r="G44" s="3" t="s">
        <v>40</v>
      </c>
      <c r="H44" s="34">
        <f>+IF(G44="vet.",2023-C44," ")</f>
        <v>51</v>
      </c>
      <c r="I44" s="3">
        <v>0.86609999999999998</v>
      </c>
      <c r="J44" s="5">
        <v>7.4143518518518525E-4</v>
      </c>
      <c r="K44" s="5">
        <f>+IF(E44="b1",J44*F44,J44)</f>
        <v>6.8953472222222235E-4</v>
      </c>
      <c r="L44" s="4">
        <f>+IF(G44="vet.",I44*J44," ")</f>
        <v>6.4215701388888892E-4</v>
      </c>
      <c r="M44" s="3" t="s">
        <v>25</v>
      </c>
    </row>
    <row r="45" spans="1:13" x14ac:dyDescent="0.25">
      <c r="A45" s="58"/>
      <c r="B45" s="72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0"/>
    </row>
    <row r="46" spans="1:13" x14ac:dyDescent="0.25">
      <c r="A46" s="58"/>
      <c r="B46" s="69"/>
      <c r="C46" s="68"/>
      <c r="D46" s="57" t="s">
        <v>76</v>
      </c>
      <c r="E46" s="68"/>
      <c r="F46" s="68"/>
      <c r="G46" s="68"/>
      <c r="H46" s="68"/>
      <c r="I46" s="67"/>
      <c r="J46" s="67"/>
      <c r="K46" s="67"/>
      <c r="L46" s="66"/>
      <c r="M46" s="65"/>
    </row>
    <row r="47" spans="1:13" x14ac:dyDescent="0.25">
      <c r="A47" s="58"/>
      <c r="B47" s="56" t="s">
        <v>17</v>
      </c>
      <c r="C47" s="56"/>
      <c r="D47" s="57" t="s">
        <v>23</v>
      </c>
      <c r="E47" s="56"/>
      <c r="F47" s="56"/>
      <c r="G47" s="56"/>
      <c r="H47" s="56"/>
      <c r="I47" s="56"/>
      <c r="J47" s="56"/>
      <c r="K47" s="56"/>
      <c r="L47" s="56"/>
      <c r="M47" s="56"/>
    </row>
    <row r="48" spans="1:13" x14ac:dyDescent="0.25">
      <c r="A48" s="8"/>
      <c r="B48" s="8" t="s">
        <v>15</v>
      </c>
      <c r="C48" s="11" t="s">
        <v>14</v>
      </c>
      <c r="D48" s="8" t="s">
        <v>13</v>
      </c>
      <c r="E48" s="10" t="s">
        <v>12</v>
      </c>
      <c r="F48" s="10" t="s">
        <v>11</v>
      </c>
      <c r="G48" s="10" t="s">
        <v>10</v>
      </c>
      <c r="H48" s="10" t="s">
        <v>9</v>
      </c>
      <c r="I48" s="9" t="s">
        <v>8</v>
      </c>
      <c r="J48" s="9" t="s">
        <v>7</v>
      </c>
      <c r="K48" s="9" t="s">
        <v>6</v>
      </c>
      <c r="L48" s="9" t="s">
        <v>5</v>
      </c>
      <c r="M48" s="8" t="s">
        <v>4</v>
      </c>
    </row>
    <row r="49" spans="1:26" x14ac:dyDescent="0.25">
      <c r="A49" s="14">
        <v>1</v>
      </c>
      <c r="B49" s="39" t="s">
        <v>52</v>
      </c>
      <c r="C49" s="34">
        <v>1996</v>
      </c>
      <c r="D49" s="7" t="s">
        <v>33</v>
      </c>
      <c r="E49" s="34" t="s">
        <v>1</v>
      </c>
      <c r="F49" s="3">
        <f>IF(E49="B1",0.93," ")</f>
        <v>0.93</v>
      </c>
      <c r="G49" s="34"/>
      <c r="H49" s="34"/>
      <c r="I49" s="52"/>
      <c r="J49" s="5">
        <v>6.6701388888888886E-4</v>
      </c>
      <c r="K49" s="5">
        <f>+IF(E49="b1",J49*F49,J49)</f>
        <v>6.203229166666667E-4</v>
      </c>
      <c r="L49" s="4" t="str">
        <f>+IF(G49="vet.",I49*J49," ")</f>
        <v xml:space="preserve"> </v>
      </c>
      <c r="M49" s="51" t="s">
        <v>32</v>
      </c>
      <c r="N49" s="1" t="s">
        <v>29</v>
      </c>
      <c r="O49" s="64"/>
      <c r="P49" s="63"/>
      <c r="Q49" s="63"/>
      <c r="R49" s="63"/>
      <c r="S49" s="64"/>
      <c r="T49" s="63"/>
      <c r="U49" s="63"/>
    </row>
    <row r="50" spans="1:26" x14ac:dyDescent="0.25">
      <c r="A50" s="14"/>
      <c r="B50" s="13"/>
      <c r="C50" s="62"/>
      <c r="D50" s="14"/>
      <c r="E50" s="14"/>
      <c r="F50" s="14"/>
      <c r="G50" s="14"/>
      <c r="H50" s="14"/>
      <c r="I50" s="14"/>
      <c r="J50" s="14"/>
      <c r="K50" s="14"/>
      <c r="L50" s="14"/>
      <c r="M50" s="13"/>
    </row>
    <row r="52" spans="1:26" x14ac:dyDescent="0.25">
      <c r="A52" s="25"/>
      <c r="B52" s="25"/>
      <c r="C52" s="37"/>
      <c r="D52" s="12" t="s">
        <v>75</v>
      </c>
      <c r="E52" s="36"/>
      <c r="F52" s="36"/>
      <c r="G52" s="36"/>
      <c r="H52" s="36"/>
      <c r="I52" s="25"/>
      <c r="J52" s="25"/>
      <c r="K52" s="25"/>
      <c r="L52" s="25"/>
      <c r="M52" s="25"/>
    </row>
    <row r="53" spans="1:26" x14ac:dyDescent="0.25">
      <c r="A53" s="1"/>
      <c r="B53" s="1" t="s">
        <v>17</v>
      </c>
      <c r="D53" s="12" t="s">
        <v>31</v>
      </c>
    </row>
    <row r="54" spans="1:26" x14ac:dyDescent="0.25">
      <c r="A54" s="8"/>
      <c r="B54" s="8" t="s">
        <v>15</v>
      </c>
      <c r="C54" s="11" t="s">
        <v>14</v>
      </c>
      <c r="D54" s="8" t="s">
        <v>13</v>
      </c>
      <c r="E54" s="10" t="s">
        <v>12</v>
      </c>
      <c r="F54" s="10" t="s">
        <v>11</v>
      </c>
      <c r="G54" s="10" t="s">
        <v>10</v>
      </c>
      <c r="H54" s="10" t="s">
        <v>9</v>
      </c>
      <c r="I54" s="9" t="s">
        <v>8</v>
      </c>
      <c r="J54" s="9" t="s">
        <v>7</v>
      </c>
      <c r="K54" s="9" t="s">
        <v>6</v>
      </c>
      <c r="L54" s="9" t="s">
        <v>5</v>
      </c>
      <c r="M54" s="8" t="s">
        <v>4</v>
      </c>
    </row>
    <row r="55" spans="1:26" x14ac:dyDescent="0.25">
      <c r="A55" s="14">
        <v>1</v>
      </c>
      <c r="B55" s="6" t="s">
        <v>3</v>
      </c>
      <c r="C55" s="3">
        <v>2007</v>
      </c>
      <c r="D55" s="3" t="s">
        <v>42</v>
      </c>
      <c r="E55" s="3" t="s">
        <v>1</v>
      </c>
      <c r="F55" s="3">
        <f>IF(E55="B1",0.93," ")</f>
        <v>0.93</v>
      </c>
      <c r="G55" s="3"/>
      <c r="H55" s="3"/>
      <c r="I55" s="3"/>
      <c r="J55" s="5">
        <v>9.6111111111111104E-4</v>
      </c>
      <c r="K55" s="5">
        <f>+IF(E55="b1",J55*F55,J55)</f>
        <v>8.9383333333333329E-4</v>
      </c>
      <c r="L55" s="4" t="str">
        <f>+IF(G55="vet.",I55*J55," ")</f>
        <v xml:space="preserve"> </v>
      </c>
      <c r="M55" s="3" t="s">
        <v>0</v>
      </c>
    </row>
    <row r="56" spans="1:26" x14ac:dyDescent="0.25">
      <c r="A56" s="14">
        <v>2</v>
      </c>
      <c r="B56" s="6" t="s">
        <v>44</v>
      </c>
      <c r="C56" s="3">
        <v>2006</v>
      </c>
      <c r="D56" s="3" t="s">
        <v>37</v>
      </c>
      <c r="E56" s="3" t="s">
        <v>1</v>
      </c>
      <c r="F56" s="3">
        <f>IF(E56="B1",0.93," ")</f>
        <v>0.93</v>
      </c>
      <c r="G56" s="3"/>
      <c r="H56" s="3"/>
      <c r="I56" s="3"/>
      <c r="J56" s="5">
        <v>1.308796296296296E-3</v>
      </c>
      <c r="K56" s="5">
        <f>+IF(E56="b1",J56*F56,J56)</f>
        <v>1.2171805555555553E-3</v>
      </c>
      <c r="L56" s="4" t="str">
        <f>+IF(G56="vet.",I56*J56," ")</f>
        <v xml:space="preserve"> </v>
      </c>
      <c r="M56" s="3" t="s">
        <v>19</v>
      </c>
    </row>
    <row r="57" spans="1:26" x14ac:dyDescent="0.25">
      <c r="A57" s="14">
        <v>3</v>
      </c>
      <c r="B57" s="6" t="s">
        <v>39</v>
      </c>
      <c r="C57" s="3">
        <v>2007</v>
      </c>
      <c r="D57" s="3" t="s">
        <v>37</v>
      </c>
      <c r="E57" s="3" t="s">
        <v>20</v>
      </c>
      <c r="F57" s="3"/>
      <c r="G57" s="3"/>
      <c r="H57" s="3"/>
      <c r="I57" s="3"/>
      <c r="J57" s="5">
        <v>1.3915509259259256E-3</v>
      </c>
      <c r="K57" s="5">
        <f>+IF(E57="b1",J57*F57,J57)</f>
        <v>1.3915509259259256E-3</v>
      </c>
      <c r="L57" s="4" t="str">
        <f>+IF(G57="vet.",I57*J57," ")</f>
        <v xml:space="preserve"> </v>
      </c>
      <c r="M57" s="3" t="s">
        <v>19</v>
      </c>
    </row>
    <row r="58" spans="1:26" x14ac:dyDescent="0.25">
      <c r="D58" s="12"/>
      <c r="P58" s="50"/>
      <c r="Q58" s="49"/>
      <c r="R58" s="49"/>
      <c r="S58" s="49"/>
      <c r="T58" s="48"/>
      <c r="U58" s="47"/>
      <c r="V58" s="47"/>
      <c r="W58" s="47"/>
      <c r="X58" s="47"/>
      <c r="Y58" s="47"/>
      <c r="Z58" s="47"/>
    </row>
    <row r="59" spans="1:26" x14ac:dyDescent="0.25">
      <c r="A59" s="25"/>
      <c r="B59" s="25"/>
      <c r="C59" s="37"/>
      <c r="D59" s="12" t="s">
        <v>75</v>
      </c>
      <c r="E59" s="36"/>
      <c r="F59" s="36"/>
      <c r="G59" s="36"/>
      <c r="H59" s="36"/>
      <c r="I59" s="25"/>
      <c r="J59" s="25"/>
      <c r="K59" s="25"/>
      <c r="L59" s="25"/>
      <c r="M59" s="25"/>
      <c r="P59" s="50"/>
      <c r="Q59" s="49"/>
      <c r="R59" s="49"/>
      <c r="S59" s="49"/>
      <c r="T59" s="48"/>
      <c r="U59" s="47"/>
      <c r="V59" s="47"/>
      <c r="W59" s="47"/>
      <c r="X59" s="47"/>
      <c r="Y59" s="47"/>
      <c r="Z59" s="46"/>
    </row>
    <row r="60" spans="1:26" x14ac:dyDescent="0.25">
      <c r="B60" s="1" t="s">
        <v>17</v>
      </c>
      <c r="D60" s="12" t="s">
        <v>23</v>
      </c>
      <c r="P60" s="50"/>
      <c r="Q60" s="49"/>
      <c r="R60" s="49"/>
      <c r="S60" s="49"/>
      <c r="T60" s="48"/>
      <c r="U60" s="47"/>
      <c r="V60" s="47"/>
      <c r="W60" s="47"/>
      <c r="X60" s="47"/>
      <c r="Y60" s="47"/>
      <c r="Z60" s="46"/>
    </row>
    <row r="61" spans="1:26" x14ac:dyDescent="0.25">
      <c r="A61" s="15"/>
      <c r="B61" s="15" t="s">
        <v>15</v>
      </c>
      <c r="C61" s="18" t="s">
        <v>14</v>
      </c>
      <c r="D61" s="15" t="s">
        <v>13</v>
      </c>
      <c r="E61" s="17" t="s">
        <v>12</v>
      </c>
      <c r="F61" s="17" t="s">
        <v>11</v>
      </c>
      <c r="G61" s="17" t="s">
        <v>10</v>
      </c>
      <c r="H61" s="17" t="s">
        <v>9</v>
      </c>
      <c r="I61" s="16" t="s">
        <v>8</v>
      </c>
      <c r="J61" s="16" t="s">
        <v>7</v>
      </c>
      <c r="K61" s="16" t="s">
        <v>6</v>
      </c>
      <c r="L61" s="16" t="s">
        <v>5</v>
      </c>
      <c r="M61" s="15" t="s">
        <v>4</v>
      </c>
      <c r="P61" s="50"/>
      <c r="Q61" s="49"/>
      <c r="R61" s="49"/>
      <c r="S61" s="49"/>
      <c r="T61" s="48"/>
      <c r="U61" s="47"/>
      <c r="V61" s="47"/>
      <c r="W61" s="47"/>
      <c r="X61" s="47"/>
      <c r="Y61" s="47"/>
      <c r="Z61" s="46"/>
    </row>
    <row r="62" spans="1:26" x14ac:dyDescent="0.25">
      <c r="A62" s="14">
        <v>1</v>
      </c>
      <c r="B62" s="6" t="s">
        <v>22</v>
      </c>
      <c r="C62" s="3">
        <v>2003</v>
      </c>
      <c r="D62" s="3" t="s">
        <v>21</v>
      </c>
      <c r="E62" s="3" t="s">
        <v>20</v>
      </c>
      <c r="F62" s="3"/>
      <c r="G62" s="3"/>
      <c r="H62" s="3"/>
      <c r="I62" s="3"/>
      <c r="J62" s="5">
        <v>1.1239583333333334E-3</v>
      </c>
      <c r="K62" s="5">
        <f>+IF(E62="b1",J62*F62,J62)</f>
        <v>1.1239583333333334E-3</v>
      </c>
      <c r="L62" s="5" t="str">
        <f>+IF(G62="vet.",I62*J62," ")</f>
        <v xml:space="preserve"> </v>
      </c>
      <c r="M62" s="3" t="s">
        <v>19</v>
      </c>
      <c r="P62" s="50"/>
      <c r="Q62" s="49"/>
      <c r="R62" s="49"/>
      <c r="S62" s="49"/>
      <c r="T62" s="48"/>
      <c r="U62" s="47"/>
      <c r="V62" s="47"/>
      <c r="W62" s="47"/>
      <c r="X62" s="47"/>
      <c r="Y62" s="47"/>
      <c r="Z62" s="46"/>
    </row>
    <row r="63" spans="1:26" x14ac:dyDescent="0.25">
      <c r="A63" s="15"/>
      <c r="B63" s="15"/>
      <c r="C63" s="18"/>
      <c r="D63" s="15"/>
      <c r="E63" s="61"/>
      <c r="F63" s="61"/>
      <c r="G63" s="61"/>
      <c r="H63" s="61"/>
      <c r="I63" s="15"/>
      <c r="J63" s="15"/>
      <c r="K63" s="15"/>
      <c r="L63" s="15"/>
      <c r="M63" s="15"/>
      <c r="P63" s="50"/>
      <c r="Q63" s="49"/>
      <c r="R63" s="49"/>
      <c r="S63" s="49"/>
      <c r="T63" s="48"/>
      <c r="U63" s="47"/>
      <c r="V63" s="47"/>
      <c r="W63" s="47"/>
      <c r="X63" s="47"/>
      <c r="Y63" s="47"/>
      <c r="Z63" s="46"/>
    </row>
    <row r="64" spans="1:26" x14ac:dyDescent="0.25">
      <c r="A64" s="25"/>
      <c r="B64" s="25"/>
      <c r="C64" s="37"/>
      <c r="D64" s="25"/>
      <c r="E64" s="36"/>
      <c r="F64" s="36"/>
      <c r="G64" s="36"/>
      <c r="H64" s="36"/>
      <c r="I64" s="25"/>
      <c r="J64" s="25"/>
      <c r="K64" s="25"/>
      <c r="L64" s="25"/>
      <c r="M64" s="25"/>
      <c r="P64" s="50"/>
      <c r="Q64" s="49"/>
      <c r="R64" s="49"/>
      <c r="S64" s="49"/>
      <c r="T64" s="48"/>
      <c r="U64" s="47"/>
      <c r="V64" s="47"/>
      <c r="W64" s="47"/>
      <c r="X64" s="47"/>
      <c r="Y64" s="47"/>
      <c r="Z64" s="46"/>
    </row>
    <row r="65" spans="1:26" x14ac:dyDescent="0.25">
      <c r="A65" s="58"/>
      <c r="B65" s="56" t="s">
        <v>74</v>
      </c>
      <c r="C65" s="60"/>
      <c r="D65" s="59" t="s">
        <v>73</v>
      </c>
      <c r="E65" s="58"/>
      <c r="F65" s="58"/>
      <c r="G65" s="58"/>
      <c r="H65" s="58"/>
      <c r="I65" s="58"/>
      <c r="J65" s="58"/>
      <c r="K65" s="58"/>
      <c r="L65" s="58"/>
      <c r="M65" s="56"/>
      <c r="P65" s="50"/>
      <c r="Q65" s="49"/>
      <c r="R65" s="49"/>
      <c r="S65" s="49"/>
      <c r="T65" s="48"/>
      <c r="U65" s="47"/>
      <c r="V65" s="47"/>
      <c r="W65" s="47"/>
      <c r="X65" s="47"/>
      <c r="Y65" s="47"/>
      <c r="Z65" s="46"/>
    </row>
    <row r="66" spans="1:26" x14ac:dyDescent="0.25">
      <c r="A66" s="58"/>
      <c r="B66" s="56" t="s">
        <v>64</v>
      </c>
      <c r="C66" s="56"/>
      <c r="D66" s="57" t="s">
        <v>72</v>
      </c>
      <c r="E66" s="56"/>
      <c r="F66" s="56"/>
      <c r="G66" s="56"/>
      <c r="H66" s="56"/>
      <c r="I66" s="56"/>
      <c r="J66" s="56"/>
      <c r="K66" s="56"/>
      <c r="L66" s="56"/>
      <c r="M66" s="56"/>
      <c r="P66" s="50"/>
      <c r="Q66" s="49"/>
      <c r="R66" s="49"/>
      <c r="S66" s="49"/>
      <c r="T66" s="48"/>
      <c r="U66" s="47"/>
      <c r="V66" s="47"/>
      <c r="W66" s="47"/>
      <c r="X66" s="47"/>
      <c r="Y66" s="47"/>
      <c r="Z66" s="46"/>
    </row>
    <row r="67" spans="1:26" x14ac:dyDescent="0.25">
      <c r="A67" s="8"/>
      <c r="B67" s="8" t="s">
        <v>15</v>
      </c>
      <c r="C67" s="55" t="s">
        <v>14</v>
      </c>
      <c r="D67" s="8" t="s">
        <v>13</v>
      </c>
      <c r="E67" s="10" t="s">
        <v>12</v>
      </c>
      <c r="F67" s="10" t="s">
        <v>11</v>
      </c>
      <c r="G67" s="10" t="s">
        <v>10</v>
      </c>
      <c r="H67" s="10" t="s">
        <v>9</v>
      </c>
      <c r="I67" s="9" t="s">
        <v>8</v>
      </c>
      <c r="J67" s="9" t="s">
        <v>7</v>
      </c>
      <c r="K67" s="9" t="s">
        <v>6</v>
      </c>
      <c r="L67" s="9" t="s">
        <v>5</v>
      </c>
      <c r="M67" s="8" t="s">
        <v>4</v>
      </c>
      <c r="P67" s="50"/>
      <c r="Q67" s="49"/>
      <c r="R67" s="49"/>
      <c r="S67" s="49"/>
      <c r="T67" s="48"/>
      <c r="U67" s="47"/>
      <c r="V67" s="47"/>
      <c r="W67" s="47"/>
      <c r="X67" s="47"/>
      <c r="Y67" s="47"/>
      <c r="Z67" s="46"/>
    </row>
    <row r="68" spans="1:26" x14ac:dyDescent="0.25">
      <c r="A68" s="14">
        <v>1</v>
      </c>
      <c r="B68" s="54" t="s">
        <v>71</v>
      </c>
      <c r="C68" s="53"/>
      <c r="D68" s="7" t="s">
        <v>64</v>
      </c>
      <c r="E68" s="34"/>
      <c r="F68" s="34"/>
      <c r="G68" s="34"/>
      <c r="H68" s="34"/>
      <c r="I68" s="52"/>
      <c r="J68" s="5">
        <v>4.8333333333333328E-4</v>
      </c>
      <c r="K68" s="4">
        <f>+IF(E68="b1",J68*F68,J68)</f>
        <v>4.8333333333333328E-4</v>
      </c>
      <c r="L68" s="4" t="str">
        <f>+IF(G68="vet.",I68*J68," ")</f>
        <v xml:space="preserve"> </v>
      </c>
      <c r="M68" s="51" t="s">
        <v>62</v>
      </c>
      <c r="P68" s="50"/>
      <c r="Q68" s="49"/>
      <c r="R68" s="49"/>
      <c r="S68" s="49"/>
      <c r="T68" s="48"/>
      <c r="U68" s="47"/>
      <c r="V68" s="47"/>
      <c r="W68" s="47"/>
      <c r="X68" s="47"/>
      <c r="Y68" s="47"/>
      <c r="Z68" s="46"/>
    </row>
    <row r="69" spans="1:26" ht="31.5" x14ac:dyDescent="0.25">
      <c r="A69" s="14">
        <v>2</v>
      </c>
      <c r="B69" s="54" t="s">
        <v>70</v>
      </c>
      <c r="C69" s="53">
        <v>1996</v>
      </c>
      <c r="D69" s="7" t="s">
        <v>64</v>
      </c>
      <c r="E69" s="34"/>
      <c r="F69" s="34"/>
      <c r="G69" s="34"/>
      <c r="H69" s="34"/>
      <c r="I69" s="52"/>
      <c r="J69" s="5">
        <v>5.0694444444444441E-4</v>
      </c>
      <c r="K69" s="4">
        <f>+IF(E69="b1",J69*F69,J69)</f>
        <v>5.0694444444444441E-4</v>
      </c>
      <c r="L69" s="4" t="str">
        <f>+IF(G69="vet.",I69*J69," ")</f>
        <v xml:space="preserve"> </v>
      </c>
      <c r="M69" s="51" t="s">
        <v>62</v>
      </c>
      <c r="P69" s="50"/>
      <c r="Q69" s="49"/>
      <c r="R69" s="49"/>
      <c r="S69" s="49"/>
      <c r="T69" s="48"/>
      <c r="U69" s="47"/>
      <c r="V69" s="47"/>
      <c r="W69" s="47"/>
      <c r="X69" s="47"/>
      <c r="Y69" s="47"/>
      <c r="Z69" s="46"/>
    </row>
    <row r="70" spans="1:26" x14ac:dyDescent="0.25">
      <c r="A70" s="14">
        <v>3</v>
      </c>
      <c r="B70" s="13" t="s">
        <v>69</v>
      </c>
      <c r="C70" s="14">
        <v>1983</v>
      </c>
      <c r="D70" s="7" t="s">
        <v>64</v>
      </c>
      <c r="E70" s="34"/>
      <c r="F70" s="34"/>
      <c r="G70" s="34"/>
      <c r="H70" s="34"/>
      <c r="I70" s="52"/>
      <c r="J70" s="5">
        <v>6.1898148148148153E-4</v>
      </c>
      <c r="K70" s="4">
        <f>+IF(E70="b1",J70*F70,J70)</f>
        <v>6.1898148148148153E-4</v>
      </c>
      <c r="L70" s="4" t="str">
        <f>+IF(G70="vet.",I70*J70," ")</f>
        <v xml:space="preserve"> </v>
      </c>
      <c r="M70" s="51" t="s">
        <v>62</v>
      </c>
      <c r="P70" s="50"/>
      <c r="Q70" s="49"/>
      <c r="R70" s="49"/>
      <c r="S70" s="49"/>
      <c r="T70" s="48"/>
      <c r="U70" s="47"/>
      <c r="V70" s="47"/>
      <c r="W70" s="47"/>
      <c r="X70" s="47"/>
      <c r="Y70" s="47"/>
      <c r="Z70" s="46"/>
    </row>
    <row r="71" spans="1:26" x14ac:dyDescent="0.25">
      <c r="A71" s="14">
        <v>4</v>
      </c>
      <c r="B71" s="13" t="s">
        <v>68</v>
      </c>
      <c r="C71" s="53">
        <v>1986</v>
      </c>
      <c r="D71" s="7" t="s">
        <v>64</v>
      </c>
      <c r="E71" s="34"/>
      <c r="F71" s="34"/>
      <c r="G71" s="34"/>
      <c r="H71" s="34"/>
      <c r="I71" s="52"/>
      <c r="J71" s="5">
        <v>6.5266203703703699E-4</v>
      </c>
      <c r="K71" s="4">
        <f>+IF(E71="b1",J71*F71,J71)</f>
        <v>6.5266203703703699E-4</v>
      </c>
      <c r="L71" s="4" t="str">
        <f>+IF(G71="vet.",I71*J71," ")</f>
        <v xml:space="preserve"> </v>
      </c>
      <c r="M71" s="51" t="s">
        <v>62</v>
      </c>
      <c r="P71" s="50"/>
      <c r="Q71" s="49"/>
      <c r="R71" s="49"/>
      <c r="S71" s="49"/>
      <c r="T71" s="48"/>
      <c r="U71" s="47"/>
      <c r="V71" s="47"/>
      <c r="W71" s="47"/>
      <c r="X71" s="47"/>
      <c r="Y71" s="47"/>
      <c r="Z71" s="46"/>
    </row>
    <row r="72" spans="1:26" x14ac:dyDescent="0.25">
      <c r="A72" s="14">
        <v>5</v>
      </c>
      <c r="B72" s="13" t="s">
        <v>67</v>
      </c>
      <c r="C72" s="53">
        <v>1998</v>
      </c>
      <c r="D72" s="7" t="s">
        <v>64</v>
      </c>
      <c r="E72" s="34"/>
      <c r="F72" s="34"/>
      <c r="G72" s="34"/>
      <c r="H72" s="34"/>
      <c r="I72" s="52"/>
      <c r="J72" s="5">
        <v>7.0532407407407403E-4</v>
      </c>
      <c r="K72" s="4">
        <f>+IF(E72="b1",J72*F72,J72)</f>
        <v>7.0532407407407403E-4</v>
      </c>
      <c r="L72" s="4" t="str">
        <f>+IF(G72="vet.",I72*J72," ")</f>
        <v xml:space="preserve"> </v>
      </c>
      <c r="M72" s="51" t="s">
        <v>62</v>
      </c>
      <c r="P72" s="50"/>
      <c r="Q72" s="49"/>
      <c r="R72" s="49"/>
      <c r="S72" s="49"/>
      <c r="T72" s="48"/>
      <c r="U72" s="47"/>
      <c r="V72" s="47"/>
      <c r="W72" s="47"/>
      <c r="X72" s="47"/>
      <c r="Y72" s="47"/>
      <c r="Z72" s="46"/>
    </row>
    <row r="73" spans="1:26" x14ac:dyDescent="0.25">
      <c r="A73" s="14">
        <v>6</v>
      </c>
      <c r="B73" s="39" t="s">
        <v>66</v>
      </c>
      <c r="C73" s="34">
        <v>2008</v>
      </c>
      <c r="D73" s="7" t="s">
        <v>64</v>
      </c>
      <c r="E73" s="34"/>
      <c r="F73" s="34"/>
      <c r="G73" s="34"/>
      <c r="H73" s="34"/>
      <c r="I73" s="52"/>
      <c r="J73" s="5">
        <v>9.1481481481481481E-4</v>
      </c>
      <c r="K73" s="4">
        <f>+IF(E73="b1",J73*F73,J73)</f>
        <v>9.1481481481481481E-4</v>
      </c>
      <c r="L73" s="4" t="str">
        <f>+IF(G73="vet.",I73*J73," ")</f>
        <v xml:space="preserve"> </v>
      </c>
      <c r="M73" s="51" t="s">
        <v>62</v>
      </c>
      <c r="P73" s="50"/>
      <c r="Q73" s="49"/>
      <c r="R73" s="49"/>
      <c r="S73" s="49"/>
      <c r="T73" s="48"/>
      <c r="U73" s="47"/>
      <c r="V73" s="47"/>
      <c r="W73" s="47"/>
      <c r="X73" s="47"/>
      <c r="Y73" s="47"/>
      <c r="Z73" s="46"/>
    </row>
    <row r="74" spans="1:26" x14ac:dyDescent="0.25">
      <c r="A74" s="14">
        <v>1</v>
      </c>
      <c r="B74" s="13" t="s">
        <v>65</v>
      </c>
      <c r="C74" s="53">
        <v>2006</v>
      </c>
      <c r="D74" s="7" t="s">
        <v>64</v>
      </c>
      <c r="E74" s="52" t="s">
        <v>63</v>
      </c>
      <c r="F74" s="34"/>
      <c r="G74" s="34"/>
      <c r="H74" s="34"/>
      <c r="I74" s="34"/>
      <c r="J74" s="5">
        <v>7.1469907407407409E-4</v>
      </c>
      <c r="K74" s="4">
        <f>+IF(E74="b1",J74*F74,J74)</f>
        <v>7.1469907407407409E-4</v>
      </c>
      <c r="L74" s="4" t="str">
        <f>+IF(G74="vet.",I74*J74," ")</f>
        <v xml:space="preserve"> </v>
      </c>
      <c r="M74" s="51" t="s">
        <v>62</v>
      </c>
      <c r="P74" s="50"/>
      <c r="Q74" s="49"/>
      <c r="R74" s="49"/>
      <c r="S74" s="49"/>
      <c r="T74" s="48"/>
      <c r="U74" s="47"/>
      <c r="V74" s="47"/>
      <c r="W74" s="47"/>
      <c r="X74" s="47"/>
      <c r="Y74" s="47"/>
      <c r="Z74" s="46"/>
    </row>
    <row r="75" spans="1:26" x14ac:dyDescent="0.25">
      <c r="A75" s="25"/>
      <c r="B75" s="25"/>
      <c r="C75" s="37"/>
      <c r="D75" s="12" t="s">
        <v>61</v>
      </c>
      <c r="E75" s="36"/>
      <c r="F75" s="36"/>
      <c r="G75" s="36"/>
      <c r="H75" s="36"/>
      <c r="I75" s="25"/>
      <c r="J75" s="25"/>
      <c r="K75" s="25"/>
      <c r="L75" s="25"/>
      <c r="M75" s="25"/>
    </row>
    <row r="76" spans="1:26" x14ac:dyDescent="0.25">
      <c r="B76" s="1" t="s">
        <v>17</v>
      </c>
      <c r="D76" s="12" t="s">
        <v>16</v>
      </c>
    </row>
    <row r="77" spans="1:26" x14ac:dyDescent="0.25">
      <c r="A77" s="15"/>
      <c r="B77" s="15" t="s">
        <v>15</v>
      </c>
      <c r="C77" s="18" t="s">
        <v>14</v>
      </c>
      <c r="D77" s="15" t="s">
        <v>13</v>
      </c>
      <c r="E77" s="17" t="s">
        <v>12</v>
      </c>
      <c r="F77" s="17" t="s">
        <v>11</v>
      </c>
      <c r="G77" s="17" t="s">
        <v>10</v>
      </c>
      <c r="H77" s="17" t="s">
        <v>9</v>
      </c>
      <c r="I77" s="16" t="s">
        <v>8</v>
      </c>
      <c r="J77" s="16" t="s">
        <v>7</v>
      </c>
      <c r="K77" s="16" t="s">
        <v>6</v>
      </c>
      <c r="L77" s="16" t="s">
        <v>5</v>
      </c>
      <c r="M77" s="15" t="s">
        <v>4</v>
      </c>
    </row>
    <row r="78" spans="1:26" x14ac:dyDescent="0.25">
      <c r="A78" s="14">
        <v>1</v>
      </c>
      <c r="B78" s="35" t="s">
        <v>44</v>
      </c>
      <c r="C78" s="3">
        <v>2006</v>
      </c>
      <c r="D78" s="3" t="s">
        <v>37</v>
      </c>
      <c r="E78" s="3" t="s">
        <v>1</v>
      </c>
      <c r="F78" s="3">
        <v>0.93</v>
      </c>
      <c r="G78" s="3"/>
      <c r="H78" s="3"/>
      <c r="I78" s="3"/>
      <c r="J78" s="5">
        <v>1.0472222222222222E-3</v>
      </c>
      <c r="K78" s="5">
        <f>+IF(E78="b1",J78*F78,J78)</f>
        <v>9.7391666666666666E-4</v>
      </c>
      <c r="L78" s="5" t="str">
        <f>+IF(G78="vet.",I78*J78," ")</f>
        <v xml:space="preserve"> </v>
      </c>
      <c r="M78" s="3" t="s">
        <v>19</v>
      </c>
    </row>
    <row r="79" spans="1:26" x14ac:dyDescent="0.25">
      <c r="A79" s="14">
        <v>2</v>
      </c>
      <c r="B79" s="6" t="s">
        <v>30</v>
      </c>
      <c r="C79" s="3">
        <v>1996</v>
      </c>
      <c r="D79" s="3" t="s">
        <v>2</v>
      </c>
      <c r="E79" s="3" t="s">
        <v>20</v>
      </c>
      <c r="F79" s="3"/>
      <c r="G79" s="3"/>
      <c r="H79" s="3"/>
      <c r="I79" s="3"/>
      <c r="J79" s="5">
        <v>9.8240740740740732E-4</v>
      </c>
      <c r="K79" s="5">
        <f>+IF(E79="b1",J79*F79,J79)</f>
        <v>9.8240740740740732E-4</v>
      </c>
      <c r="L79" s="4" t="str">
        <f>+IF(G79="vet.",I79*J79," ")</f>
        <v xml:space="preserve"> </v>
      </c>
      <c r="M79" s="3" t="s">
        <v>27</v>
      </c>
    </row>
    <row r="80" spans="1:26" x14ac:dyDescent="0.25">
      <c r="A80" s="14">
        <v>3</v>
      </c>
      <c r="B80" s="6" t="s">
        <v>38</v>
      </c>
      <c r="C80" s="3">
        <v>2007</v>
      </c>
      <c r="D80" s="3" t="s">
        <v>37</v>
      </c>
      <c r="E80" s="3" t="s">
        <v>20</v>
      </c>
      <c r="F80" s="3"/>
      <c r="G80" s="3"/>
      <c r="H80" s="3"/>
      <c r="I80" s="3"/>
      <c r="J80" s="5">
        <v>1.1723379629629629E-3</v>
      </c>
      <c r="K80" s="5">
        <f>+IF(E80="b1",J80*F80,J80)</f>
        <v>1.1723379629629629E-3</v>
      </c>
      <c r="L80" s="5" t="str">
        <f>+IF(G80="vet.",I80*J80," ")</f>
        <v xml:space="preserve"> </v>
      </c>
      <c r="M80" s="3" t="s">
        <v>19</v>
      </c>
    </row>
    <row r="81" spans="1:15" x14ac:dyDescent="0.25">
      <c r="A81" s="28"/>
      <c r="B81" s="27"/>
      <c r="C81" s="28"/>
      <c r="D81" s="12" t="s">
        <v>61</v>
      </c>
      <c r="E81" s="28"/>
      <c r="F81" s="28"/>
      <c r="G81" s="28"/>
      <c r="H81" s="28"/>
      <c r="I81" s="28"/>
      <c r="J81" s="28"/>
      <c r="K81" s="28"/>
      <c r="L81" s="28"/>
      <c r="M81" s="27"/>
    </row>
    <row r="82" spans="1:15" x14ac:dyDescent="0.25">
      <c r="B82" s="1" t="s">
        <v>17</v>
      </c>
      <c r="D82" s="12" t="s">
        <v>23</v>
      </c>
    </row>
    <row r="83" spans="1:15" x14ac:dyDescent="0.25">
      <c r="A83" s="15"/>
      <c r="B83" s="15" t="s">
        <v>15</v>
      </c>
      <c r="C83" s="18" t="s">
        <v>14</v>
      </c>
      <c r="D83" s="15" t="s">
        <v>13</v>
      </c>
      <c r="E83" s="17" t="s">
        <v>12</v>
      </c>
      <c r="F83" s="17" t="s">
        <v>11</v>
      </c>
      <c r="G83" s="17" t="s">
        <v>10</v>
      </c>
      <c r="H83" s="17" t="s">
        <v>9</v>
      </c>
      <c r="I83" s="16" t="s">
        <v>8</v>
      </c>
      <c r="J83" s="16" t="s">
        <v>7</v>
      </c>
      <c r="K83" s="16" t="s">
        <v>6</v>
      </c>
      <c r="L83" s="16" t="s">
        <v>5</v>
      </c>
      <c r="M83" s="15" t="s">
        <v>4</v>
      </c>
    </row>
    <row r="84" spans="1:15" x14ac:dyDescent="0.25">
      <c r="A84" s="7">
        <v>1</v>
      </c>
      <c r="B84" s="43" t="s">
        <v>60</v>
      </c>
      <c r="C84" s="7">
        <v>2003</v>
      </c>
      <c r="D84" s="44" t="s">
        <v>21</v>
      </c>
      <c r="E84" s="7" t="s">
        <v>20</v>
      </c>
      <c r="F84" s="7"/>
      <c r="G84" s="7"/>
      <c r="H84" s="7"/>
      <c r="I84" s="7"/>
      <c r="J84" s="5">
        <v>9.7905092592592597E-4</v>
      </c>
      <c r="K84" s="5">
        <f>+IF(E84="b1",J84*F84,J84)</f>
        <v>9.7905092592592597E-4</v>
      </c>
      <c r="L84" s="4" t="str">
        <f>+IF(G84="vet.",I84*J84," ")</f>
        <v xml:space="preserve"> </v>
      </c>
      <c r="M84" s="43" t="s">
        <v>19</v>
      </c>
    </row>
    <row r="85" spans="1:15" x14ac:dyDescent="0.25">
      <c r="A85" s="7">
        <v>2</v>
      </c>
      <c r="B85" s="43" t="s">
        <v>52</v>
      </c>
      <c r="C85" s="7">
        <v>1996</v>
      </c>
      <c r="D85" s="44" t="s">
        <v>33</v>
      </c>
      <c r="E85" s="7" t="s">
        <v>1</v>
      </c>
      <c r="F85" s="7">
        <v>0.93</v>
      </c>
      <c r="G85" s="7"/>
      <c r="H85" s="7"/>
      <c r="I85" s="7"/>
      <c r="J85" s="5">
        <v>1.3055555555555555E-3</v>
      </c>
      <c r="K85" s="5">
        <f>+IF(E85="b1",J85*F85,J85)</f>
        <v>1.2141666666666666E-3</v>
      </c>
      <c r="L85" s="4" t="str">
        <f>+IF(G85="vet.",I85*J85," ")</f>
        <v xml:space="preserve"> </v>
      </c>
      <c r="M85" s="43" t="s">
        <v>32</v>
      </c>
      <c r="N85" s="1" t="s">
        <v>29</v>
      </c>
    </row>
    <row r="86" spans="1:15" x14ac:dyDescent="0.25">
      <c r="A86" s="14">
        <v>3</v>
      </c>
      <c r="B86" s="6" t="s">
        <v>51</v>
      </c>
      <c r="C86" s="3">
        <v>1996</v>
      </c>
      <c r="D86" s="3" t="s">
        <v>2</v>
      </c>
      <c r="E86" s="3" t="s">
        <v>20</v>
      </c>
      <c r="F86" s="3"/>
      <c r="G86" s="3"/>
      <c r="H86" s="3"/>
      <c r="I86" s="3"/>
      <c r="J86" s="5">
        <v>1.3043981481481483E-3</v>
      </c>
      <c r="K86" s="5">
        <f>+IF(E86="b1",J86*F86,J86)</f>
        <v>1.3043981481481483E-3</v>
      </c>
      <c r="L86" s="5" t="str">
        <f>+IF(G86="vet.",I86*J86," ")</f>
        <v xml:space="preserve"> </v>
      </c>
      <c r="M86" s="3" t="s">
        <v>27</v>
      </c>
    </row>
    <row r="87" spans="1:15" x14ac:dyDescent="0.25">
      <c r="A87" s="28"/>
      <c r="B87" s="27"/>
      <c r="C87" s="28"/>
      <c r="D87" s="45" t="s">
        <v>59</v>
      </c>
      <c r="E87" s="28"/>
      <c r="F87" s="28"/>
      <c r="G87" s="28"/>
      <c r="H87" s="28"/>
      <c r="I87" s="28"/>
      <c r="J87" s="28"/>
      <c r="K87" s="28"/>
      <c r="L87" s="28"/>
      <c r="M87" s="27"/>
    </row>
    <row r="88" spans="1:15" x14ac:dyDescent="0.25">
      <c r="B88" s="1" t="s">
        <v>17</v>
      </c>
      <c r="D88" s="12" t="s">
        <v>16</v>
      </c>
    </row>
    <row r="89" spans="1:15" x14ac:dyDescent="0.25">
      <c r="A89" s="15"/>
      <c r="B89" s="15" t="s">
        <v>15</v>
      </c>
      <c r="C89" s="18" t="s">
        <v>14</v>
      </c>
      <c r="D89" s="15" t="s">
        <v>13</v>
      </c>
      <c r="E89" s="17" t="s">
        <v>12</v>
      </c>
      <c r="F89" s="17" t="s">
        <v>11</v>
      </c>
      <c r="G89" s="17" t="s">
        <v>10</v>
      </c>
      <c r="H89" s="17" t="s">
        <v>9</v>
      </c>
      <c r="I89" s="16" t="s">
        <v>8</v>
      </c>
      <c r="J89" s="16" t="s">
        <v>7</v>
      </c>
      <c r="K89" s="16" t="s">
        <v>6</v>
      </c>
      <c r="L89" s="16" t="s">
        <v>5</v>
      </c>
      <c r="M89" s="15" t="s">
        <v>4</v>
      </c>
    </row>
    <row r="90" spans="1:15" x14ac:dyDescent="0.25">
      <c r="A90" s="14">
        <v>1</v>
      </c>
      <c r="B90" s="35" t="s">
        <v>3</v>
      </c>
      <c r="C90" s="3">
        <v>2007</v>
      </c>
      <c r="D90" s="3" t="s">
        <v>42</v>
      </c>
      <c r="E90" s="3" t="s">
        <v>1</v>
      </c>
      <c r="F90" s="3">
        <v>0.93</v>
      </c>
      <c r="G90" s="3"/>
      <c r="H90" s="3"/>
      <c r="I90" s="3"/>
      <c r="J90" s="5">
        <v>2.4608796296296297E-3</v>
      </c>
      <c r="K90" s="5">
        <f>+IF(E90="b1",J90*F90,J90)</f>
        <v>2.2886180555555559E-3</v>
      </c>
      <c r="L90" s="4" t="str">
        <f>+IF(G90="vet.",I90*J90," ")</f>
        <v xml:space="preserve"> </v>
      </c>
      <c r="M90" s="3" t="s">
        <v>0</v>
      </c>
    </row>
    <row r="91" spans="1:15" x14ac:dyDescent="0.25">
      <c r="A91" s="7">
        <v>2</v>
      </c>
      <c r="B91" s="43" t="s">
        <v>48</v>
      </c>
      <c r="C91" s="7">
        <v>1972</v>
      </c>
      <c r="D91" s="44" t="s">
        <v>21</v>
      </c>
      <c r="E91" s="7" t="s">
        <v>1</v>
      </c>
      <c r="F91" s="7">
        <v>0.93</v>
      </c>
      <c r="G91" s="7"/>
      <c r="H91" s="7"/>
      <c r="I91" s="7"/>
      <c r="J91" s="5">
        <v>3.4517361111111107E-3</v>
      </c>
      <c r="K91" s="5">
        <f>+IF(E91="b1",J91*F91,J91)</f>
        <v>3.210114583333333E-3</v>
      </c>
      <c r="L91" s="4" t="str">
        <f>+IF(G91="vet.",I91*J91," ")</f>
        <v xml:space="preserve"> </v>
      </c>
      <c r="M91" s="43" t="s">
        <v>25</v>
      </c>
    </row>
    <row r="92" spans="1:15" x14ac:dyDescent="0.25">
      <c r="D92" s="12" t="s">
        <v>53</v>
      </c>
      <c r="N92" s="42"/>
      <c r="O92" s="41"/>
    </row>
    <row r="93" spans="1:15" x14ac:dyDescent="0.25">
      <c r="B93" s="1" t="s">
        <v>17</v>
      </c>
      <c r="D93" s="12" t="s">
        <v>31</v>
      </c>
      <c r="N93" s="42"/>
      <c r="O93" s="41"/>
    </row>
    <row r="94" spans="1:15" x14ac:dyDescent="0.25">
      <c r="A94" s="8"/>
      <c r="B94" s="8" t="s">
        <v>15</v>
      </c>
      <c r="C94" s="11" t="s">
        <v>14</v>
      </c>
      <c r="D94" s="8" t="s">
        <v>13</v>
      </c>
      <c r="E94" s="10" t="s">
        <v>12</v>
      </c>
      <c r="F94" s="10" t="s">
        <v>11</v>
      </c>
      <c r="G94" s="10" t="s">
        <v>10</v>
      </c>
      <c r="H94" s="10" t="s">
        <v>9</v>
      </c>
      <c r="I94" s="9" t="s">
        <v>8</v>
      </c>
      <c r="J94" s="9" t="s">
        <v>7</v>
      </c>
      <c r="K94" s="9" t="s">
        <v>6</v>
      </c>
      <c r="L94" s="9" t="s">
        <v>5</v>
      </c>
      <c r="M94" s="8" t="s">
        <v>4</v>
      </c>
      <c r="N94" s="42"/>
      <c r="O94" s="41"/>
    </row>
    <row r="95" spans="1:15" x14ac:dyDescent="0.25">
      <c r="A95" s="14">
        <v>1</v>
      </c>
      <c r="B95" s="6" t="s">
        <v>58</v>
      </c>
      <c r="C95" s="3">
        <v>1998</v>
      </c>
      <c r="D95" s="3" t="s">
        <v>2</v>
      </c>
      <c r="E95" s="3" t="s">
        <v>1</v>
      </c>
      <c r="F95" s="3">
        <v>0.93</v>
      </c>
      <c r="G95" s="3"/>
      <c r="H95" s="3"/>
      <c r="I95" s="3"/>
      <c r="J95" s="5">
        <v>3.0162037037037033E-4</v>
      </c>
      <c r="K95" s="5">
        <f>+IF(E95="b1",J95*F95,J95)</f>
        <v>2.8050694444444445E-4</v>
      </c>
      <c r="L95" s="4" t="str">
        <f>+IF(G95="vet.",I95*J95," ")</f>
        <v xml:space="preserve"> </v>
      </c>
      <c r="M95" s="3" t="s">
        <v>57</v>
      </c>
      <c r="N95" s="42"/>
      <c r="O95" s="41"/>
    </row>
    <row r="96" spans="1:15" x14ac:dyDescent="0.25">
      <c r="A96" s="14">
        <v>2</v>
      </c>
      <c r="B96" s="6" t="s">
        <v>56</v>
      </c>
      <c r="C96" s="3">
        <v>1998</v>
      </c>
      <c r="D96" s="3" t="s">
        <v>33</v>
      </c>
      <c r="E96" s="3" t="s">
        <v>20</v>
      </c>
      <c r="F96" s="3"/>
      <c r="G96" s="3"/>
      <c r="H96" s="3"/>
      <c r="I96" s="3"/>
      <c r="J96" s="5">
        <v>3.335648148148148E-4</v>
      </c>
      <c r="K96" s="5">
        <f>+IF(E96="b1",J96*F96,J96)</f>
        <v>3.335648148148148E-4</v>
      </c>
      <c r="L96" s="4" t="str">
        <f>+IF(G96="vet.",I96*J96," ")</f>
        <v xml:space="preserve"> </v>
      </c>
      <c r="M96" s="3" t="s">
        <v>32</v>
      </c>
      <c r="N96" s="42"/>
      <c r="O96" s="41"/>
    </row>
    <row r="97" spans="1:15" x14ac:dyDescent="0.25">
      <c r="A97" s="14">
        <v>3</v>
      </c>
      <c r="B97" s="6" t="s">
        <v>55</v>
      </c>
      <c r="C97" s="3">
        <v>1998</v>
      </c>
      <c r="D97" s="3" t="s">
        <v>33</v>
      </c>
      <c r="E97" s="3" t="s">
        <v>1</v>
      </c>
      <c r="F97" s="3">
        <v>0.93</v>
      </c>
      <c r="G97" s="3"/>
      <c r="H97" s="3"/>
      <c r="I97" s="3"/>
      <c r="J97" s="5">
        <v>4.1504629629629633E-4</v>
      </c>
      <c r="K97" s="5">
        <f>+IF(E97="b1",J97*F97,J97)</f>
        <v>3.859930555555556E-4</v>
      </c>
      <c r="L97" s="4" t="str">
        <f>+IF(G97="vet.",I97*J97," ")</f>
        <v xml:space="preserve"> </v>
      </c>
      <c r="M97" s="3" t="s">
        <v>32</v>
      </c>
      <c r="N97" s="42"/>
      <c r="O97" s="41"/>
    </row>
    <row r="98" spans="1:15" x14ac:dyDescent="0.25">
      <c r="A98" s="14">
        <v>4</v>
      </c>
      <c r="B98" s="35" t="s">
        <v>44</v>
      </c>
      <c r="C98" s="3">
        <v>2006</v>
      </c>
      <c r="D98" s="3" t="s">
        <v>37</v>
      </c>
      <c r="E98" s="3" t="s">
        <v>1</v>
      </c>
      <c r="F98" s="3">
        <v>0.93</v>
      </c>
      <c r="G98" s="3"/>
      <c r="H98" s="3"/>
      <c r="I98" s="3"/>
      <c r="J98" s="5">
        <v>4.1944444444444445E-4</v>
      </c>
      <c r="K98" s="5">
        <f>+IF(E98="b1",J98*F98,J98)</f>
        <v>3.9008333333333337E-4</v>
      </c>
      <c r="L98" s="4" t="str">
        <f>+IF(G98="vet.",I98*J98," ")</f>
        <v xml:space="preserve"> </v>
      </c>
      <c r="M98" s="3" t="s">
        <v>19</v>
      </c>
      <c r="N98" s="42"/>
      <c r="O98" s="41"/>
    </row>
    <row r="99" spans="1:15" x14ac:dyDescent="0.25">
      <c r="A99" s="14">
        <v>5</v>
      </c>
      <c r="B99" s="6" t="s">
        <v>38</v>
      </c>
      <c r="C99" s="3">
        <v>2007</v>
      </c>
      <c r="D99" s="3" t="s">
        <v>37</v>
      </c>
      <c r="E99" s="3" t="s">
        <v>20</v>
      </c>
      <c r="F99" s="3"/>
      <c r="G99" s="3"/>
      <c r="H99" s="3"/>
      <c r="I99" s="3"/>
      <c r="J99" s="5">
        <v>4.6990740740740738E-4</v>
      </c>
      <c r="K99" s="5">
        <f>+IF(E99="b1",J99*F99,J99)</f>
        <v>4.6990740740740738E-4</v>
      </c>
      <c r="L99" s="4" t="str">
        <f>+IF(G99="vet.",I99*J99," ")</f>
        <v xml:space="preserve"> </v>
      </c>
      <c r="M99" s="3" t="s">
        <v>19</v>
      </c>
      <c r="O99" s="41"/>
    </row>
    <row r="100" spans="1:15" x14ac:dyDescent="0.25">
      <c r="A100" s="14">
        <v>6</v>
      </c>
      <c r="B100" s="35" t="s">
        <v>54</v>
      </c>
      <c r="C100" s="3">
        <v>1959</v>
      </c>
      <c r="D100" s="3" t="s">
        <v>42</v>
      </c>
      <c r="E100" s="3" t="s">
        <v>1</v>
      </c>
      <c r="F100" s="3">
        <v>0.93</v>
      </c>
      <c r="G100" s="3" t="s">
        <v>40</v>
      </c>
      <c r="H100" s="34">
        <f>+IF(G100="vet.",2023-C100," ")</f>
        <v>64</v>
      </c>
      <c r="I100" s="3">
        <v>0.79659999999999997</v>
      </c>
      <c r="J100" s="5">
        <v>5.2141203703703692E-4</v>
      </c>
      <c r="K100" s="5">
        <f>+IF(E100="b1",J100*F100,J100)</f>
        <v>4.8491319444444433E-4</v>
      </c>
      <c r="L100" s="4">
        <f>+IF(G100="vet.",I100*J100," ")</f>
        <v>4.1535682870370361E-4</v>
      </c>
      <c r="M100" s="3" t="s">
        <v>0</v>
      </c>
      <c r="N100" s="42">
        <v>2</v>
      </c>
      <c r="O100" s="41"/>
    </row>
    <row r="101" spans="1:15" x14ac:dyDescent="0.25">
      <c r="A101" s="14">
        <v>7</v>
      </c>
      <c r="B101" s="35" t="s">
        <v>41</v>
      </c>
      <c r="C101" s="3">
        <v>1978</v>
      </c>
      <c r="D101" s="3" t="s">
        <v>33</v>
      </c>
      <c r="E101" s="3" t="s">
        <v>20</v>
      </c>
      <c r="F101" s="3"/>
      <c r="G101" s="3" t="s">
        <v>40</v>
      </c>
      <c r="H101" s="34">
        <f>+IF(G101="vet.",2023-C101," ")</f>
        <v>45</v>
      </c>
      <c r="I101" s="3">
        <v>0.90229999999999999</v>
      </c>
      <c r="J101" s="5">
        <v>4.9965277777777779E-4</v>
      </c>
      <c r="K101" s="5">
        <f>+IF(E101="b1",J101*F101,J101)</f>
        <v>4.9965277777777779E-4</v>
      </c>
      <c r="L101" s="4">
        <f>+IF(G101="vet.",I101*J101," ")</f>
        <v>4.5083670138888889E-4</v>
      </c>
      <c r="M101" s="3" t="s">
        <v>32</v>
      </c>
      <c r="N101" s="42">
        <v>3</v>
      </c>
      <c r="O101" s="41"/>
    </row>
    <row r="102" spans="1:15" x14ac:dyDescent="0.25">
      <c r="A102" s="14">
        <v>8</v>
      </c>
      <c r="B102" s="35" t="s">
        <v>47</v>
      </c>
      <c r="C102" s="3">
        <v>1963</v>
      </c>
      <c r="D102" s="3" t="s">
        <v>42</v>
      </c>
      <c r="E102" s="3" t="s">
        <v>20</v>
      </c>
      <c r="F102" s="3"/>
      <c r="G102" s="3" t="s">
        <v>40</v>
      </c>
      <c r="H102" s="34">
        <f>+IF(G102="vet.",2023-C102," ")</f>
        <v>60</v>
      </c>
      <c r="I102" s="3">
        <v>0.81659999999999999</v>
      </c>
      <c r="J102" s="5">
        <v>5.0787037037037044E-4</v>
      </c>
      <c r="K102" s="5">
        <f>+IF(E102="b1",J102*F102,J102)</f>
        <v>5.0787037037037044E-4</v>
      </c>
      <c r="L102" s="4">
        <f>+IF(G102="vet.",I102*J102," ")</f>
        <v>4.147269444444445E-4</v>
      </c>
      <c r="M102" s="3" t="s">
        <v>0</v>
      </c>
      <c r="N102" s="42">
        <v>1</v>
      </c>
      <c r="O102" s="41"/>
    </row>
    <row r="103" spans="1:15" x14ac:dyDescent="0.25">
      <c r="A103" s="14">
        <v>9</v>
      </c>
      <c r="B103" s="35" t="s">
        <v>45</v>
      </c>
      <c r="C103" s="3">
        <v>1967</v>
      </c>
      <c r="D103" s="3" t="s">
        <v>42</v>
      </c>
      <c r="E103" s="3" t="s">
        <v>20</v>
      </c>
      <c r="F103" s="3"/>
      <c r="G103" s="3" t="s">
        <v>40</v>
      </c>
      <c r="H103" s="34">
        <f>+IF(G103="vet.",2023-C103," ")</f>
        <v>56</v>
      </c>
      <c r="I103" s="3">
        <v>0.83799999999999997</v>
      </c>
      <c r="J103" s="5">
        <v>5.8495370370370363E-4</v>
      </c>
      <c r="K103" s="5">
        <f>+IF(E103="b1",J103*F103,J103)</f>
        <v>5.8495370370370363E-4</v>
      </c>
      <c r="L103" s="4">
        <f>+IF(G103="vet.",I103*J103," ")</f>
        <v>4.901912037037036E-4</v>
      </c>
      <c r="M103" s="3" t="s">
        <v>0</v>
      </c>
      <c r="N103" s="42"/>
      <c r="O103" s="41"/>
    </row>
    <row r="104" spans="1:15" x14ac:dyDescent="0.25">
      <c r="A104" s="14">
        <v>10</v>
      </c>
      <c r="B104" s="6" t="s">
        <v>39</v>
      </c>
      <c r="C104" s="3">
        <v>2007</v>
      </c>
      <c r="D104" s="3" t="s">
        <v>37</v>
      </c>
      <c r="E104" s="3" t="s">
        <v>20</v>
      </c>
      <c r="F104" s="3"/>
      <c r="G104" s="3"/>
      <c r="H104" s="3"/>
      <c r="I104" s="3"/>
      <c r="J104" s="5">
        <v>6.1412037037037045E-4</v>
      </c>
      <c r="K104" s="5">
        <f>+IF(E104="b1",J104*F104,J104)</f>
        <v>6.1412037037037045E-4</v>
      </c>
      <c r="L104" s="4" t="str">
        <f>+IF(G104="vet.",I104*J104," ")</f>
        <v xml:space="preserve"> </v>
      </c>
      <c r="M104" s="3" t="s">
        <v>19</v>
      </c>
      <c r="N104" s="42"/>
      <c r="O104" s="41"/>
    </row>
    <row r="105" spans="1:15" ht="17.45" customHeight="1" x14ac:dyDescent="0.25">
      <c r="B105" s="24"/>
      <c r="C105" s="22"/>
      <c r="D105" s="12" t="s">
        <v>53</v>
      </c>
      <c r="E105" s="22"/>
      <c r="F105" s="22"/>
      <c r="G105" s="22"/>
      <c r="H105" s="22"/>
      <c r="I105" s="22"/>
      <c r="J105" s="22"/>
      <c r="K105" s="22"/>
      <c r="L105" s="22"/>
      <c r="M105" s="22"/>
    </row>
    <row r="106" spans="1:15" ht="17.45" customHeight="1" x14ac:dyDescent="0.25">
      <c r="B106" s="1" t="s">
        <v>17</v>
      </c>
      <c r="D106" s="12" t="s">
        <v>23</v>
      </c>
    </row>
    <row r="107" spans="1:15" ht="17.45" customHeight="1" x14ac:dyDescent="0.25">
      <c r="A107" s="8"/>
      <c r="B107" s="8" t="s">
        <v>15</v>
      </c>
      <c r="C107" s="11" t="s">
        <v>14</v>
      </c>
      <c r="D107" s="8" t="s">
        <v>13</v>
      </c>
      <c r="E107" s="10" t="s">
        <v>12</v>
      </c>
      <c r="F107" s="10" t="s">
        <v>11</v>
      </c>
      <c r="G107" s="10" t="s">
        <v>10</v>
      </c>
      <c r="H107" s="10" t="s">
        <v>9</v>
      </c>
      <c r="I107" s="9" t="s">
        <v>8</v>
      </c>
      <c r="J107" s="9" t="s">
        <v>7</v>
      </c>
      <c r="K107" s="9" t="s">
        <v>6</v>
      </c>
      <c r="L107" s="9" t="s">
        <v>5</v>
      </c>
      <c r="M107" s="8" t="s">
        <v>4</v>
      </c>
    </row>
    <row r="108" spans="1:15" ht="17.45" customHeight="1" x14ac:dyDescent="0.25">
      <c r="A108" s="7">
        <v>1</v>
      </c>
      <c r="B108" s="6" t="s">
        <v>35</v>
      </c>
      <c r="C108" s="3">
        <v>2003</v>
      </c>
      <c r="D108" s="3" t="s">
        <v>21</v>
      </c>
      <c r="E108" s="3" t="s">
        <v>20</v>
      </c>
      <c r="F108" s="3"/>
      <c r="G108" s="3"/>
      <c r="H108" s="3"/>
      <c r="I108" s="3"/>
      <c r="J108" s="5">
        <v>4.3773148148148143E-4</v>
      </c>
      <c r="K108" s="5">
        <f>+IF(E108="b1",J108*F108,J108)</f>
        <v>4.3773148148148143E-4</v>
      </c>
      <c r="L108" s="4" t="str">
        <f>+IF(G108="vet.",I108*J108," ")</f>
        <v xml:space="preserve"> </v>
      </c>
      <c r="M108" s="3" t="s">
        <v>19</v>
      </c>
    </row>
    <row r="109" spans="1:15" ht="17.45" customHeight="1" x14ac:dyDescent="0.25">
      <c r="A109" s="14">
        <v>2</v>
      </c>
      <c r="B109" s="6" t="s">
        <v>52</v>
      </c>
      <c r="C109" s="3">
        <v>1998</v>
      </c>
      <c r="D109" s="3" t="s">
        <v>33</v>
      </c>
      <c r="E109" s="3" t="s">
        <v>1</v>
      </c>
      <c r="F109" s="3">
        <v>0.93</v>
      </c>
      <c r="G109" s="3"/>
      <c r="H109" s="3"/>
      <c r="I109" s="3"/>
      <c r="J109" s="5">
        <v>5.2789351851851858E-4</v>
      </c>
      <c r="K109" s="5">
        <f>+IF(E109="b1",J109*F109,J109)</f>
        <v>4.9094097222222226E-4</v>
      </c>
      <c r="L109" s="4" t="str">
        <f>+IF(G109="vet.",I109*J109," ")</f>
        <v xml:space="preserve"> </v>
      </c>
      <c r="M109" s="3" t="s">
        <v>32</v>
      </c>
      <c r="N109" s="1" t="s">
        <v>29</v>
      </c>
    </row>
    <row r="110" spans="1:15" ht="17.45" customHeight="1" x14ac:dyDescent="0.25">
      <c r="A110" s="7">
        <v>3</v>
      </c>
      <c r="B110" s="6" t="s">
        <v>51</v>
      </c>
      <c r="C110" s="3">
        <v>1996</v>
      </c>
      <c r="D110" s="3" t="s">
        <v>2</v>
      </c>
      <c r="E110" s="3" t="s">
        <v>20</v>
      </c>
      <c r="F110" s="3"/>
      <c r="G110" s="3"/>
      <c r="H110" s="3"/>
      <c r="I110" s="3"/>
      <c r="J110" s="5">
        <v>6.0960648148148148E-4</v>
      </c>
      <c r="K110" s="5">
        <f>+IF(E110="b1",J110*F110,J110)</f>
        <v>6.0960648148148148E-4</v>
      </c>
      <c r="L110" s="4" t="str">
        <f>+IF(G110="vet.",I110*J110," ")</f>
        <v xml:space="preserve"> </v>
      </c>
      <c r="M110" s="3" t="s">
        <v>27</v>
      </c>
    </row>
    <row r="111" spans="1:15" x14ac:dyDescent="0.25">
      <c r="D111" s="12" t="s">
        <v>50</v>
      </c>
    </row>
    <row r="112" spans="1:15" x14ac:dyDescent="0.25">
      <c r="B112" s="1" t="s">
        <v>17</v>
      </c>
      <c r="D112" s="12" t="s">
        <v>16</v>
      </c>
    </row>
    <row r="113" spans="1:14" x14ac:dyDescent="0.25">
      <c r="A113" s="15"/>
      <c r="B113" s="15" t="s">
        <v>15</v>
      </c>
      <c r="C113" s="18" t="s">
        <v>14</v>
      </c>
      <c r="D113" s="15" t="s">
        <v>13</v>
      </c>
      <c r="E113" s="17" t="s">
        <v>12</v>
      </c>
      <c r="F113" s="17" t="s">
        <v>11</v>
      </c>
      <c r="G113" s="17" t="s">
        <v>10</v>
      </c>
      <c r="H113" s="17" t="s">
        <v>9</v>
      </c>
      <c r="I113" s="16" t="s">
        <v>8</v>
      </c>
      <c r="J113" s="16" t="s">
        <v>7</v>
      </c>
      <c r="K113" s="16" t="s">
        <v>6</v>
      </c>
      <c r="L113" s="16" t="s">
        <v>5</v>
      </c>
      <c r="M113" s="15" t="s">
        <v>4</v>
      </c>
    </row>
    <row r="114" spans="1:14" x14ac:dyDescent="0.25">
      <c r="A114" s="14">
        <v>1</v>
      </c>
      <c r="B114" s="6" t="s">
        <v>28</v>
      </c>
      <c r="C114" s="3">
        <v>2005</v>
      </c>
      <c r="D114" s="3" t="s">
        <v>2</v>
      </c>
      <c r="E114" s="3" t="s">
        <v>1</v>
      </c>
      <c r="F114" s="3">
        <v>0.93</v>
      </c>
      <c r="G114" s="3"/>
      <c r="H114" s="3"/>
      <c r="I114" s="3"/>
      <c r="J114" s="5">
        <v>1.0673611111111112E-3</v>
      </c>
      <c r="K114" s="5">
        <f>+IF(E114="b1",J114*F114,J114)</f>
        <v>9.9264583333333344E-4</v>
      </c>
      <c r="L114" s="4" t="str">
        <f>+IF(G114="vet.",I114*J114," ")</f>
        <v xml:space="preserve"> </v>
      </c>
      <c r="M114" s="3" t="s">
        <v>27</v>
      </c>
    </row>
    <row r="115" spans="1:14" x14ac:dyDescent="0.25">
      <c r="A115" s="14">
        <v>2</v>
      </c>
      <c r="B115" s="6" t="s">
        <v>49</v>
      </c>
      <c r="C115" s="3">
        <v>2001</v>
      </c>
      <c r="D115" s="3" t="s">
        <v>2</v>
      </c>
      <c r="E115" s="3" t="s">
        <v>1</v>
      </c>
      <c r="F115" s="3">
        <v>0.93</v>
      </c>
      <c r="G115" s="3"/>
      <c r="H115" s="3"/>
      <c r="I115" s="3"/>
      <c r="J115" s="5">
        <v>1.2259259259259261E-3</v>
      </c>
      <c r="K115" s="5">
        <f>+IF(E115="b1",J115*F115,J115)</f>
        <v>1.1401111111111113E-3</v>
      </c>
      <c r="L115" s="4" t="str">
        <f>+IF(G115="vet.",I115*J115," ")</f>
        <v xml:space="preserve"> </v>
      </c>
      <c r="M115" s="3" t="s">
        <v>27</v>
      </c>
    </row>
    <row r="116" spans="1:14" x14ac:dyDescent="0.25">
      <c r="A116" s="14">
        <v>3</v>
      </c>
      <c r="B116" s="39" t="s">
        <v>30</v>
      </c>
      <c r="C116" s="34">
        <v>1996</v>
      </c>
      <c r="D116" s="38" t="s">
        <v>2</v>
      </c>
      <c r="E116" s="34" t="s">
        <v>20</v>
      </c>
      <c r="F116" s="34"/>
      <c r="G116" s="34"/>
      <c r="H116" s="34"/>
      <c r="I116" s="3"/>
      <c r="J116" s="5">
        <v>1.3372685185185187E-3</v>
      </c>
      <c r="K116" s="5">
        <f>+IF(E116="b1",J116*F116,J116)</f>
        <v>1.3372685185185187E-3</v>
      </c>
      <c r="L116" s="4" t="str">
        <f>+IF(G116="vet.",I116*J116," ")</f>
        <v xml:space="preserve"> </v>
      </c>
      <c r="M116" s="34" t="s">
        <v>27</v>
      </c>
    </row>
    <row r="117" spans="1:14" x14ac:dyDescent="0.25">
      <c r="A117" s="14">
        <v>4</v>
      </c>
      <c r="B117" s="13" t="s">
        <v>48</v>
      </c>
      <c r="C117" s="14">
        <v>1972</v>
      </c>
      <c r="D117" s="14" t="s">
        <v>21</v>
      </c>
      <c r="E117" s="14" t="s">
        <v>1</v>
      </c>
      <c r="F117" s="3">
        <v>0.93</v>
      </c>
      <c r="G117" s="14"/>
      <c r="H117" s="14"/>
      <c r="I117" s="13"/>
      <c r="J117" s="5">
        <v>1.4547453703703704E-3</v>
      </c>
      <c r="K117" s="5">
        <f>+IF(E117="b1",J117*F117,J117)</f>
        <v>1.3529131944444446E-3</v>
      </c>
      <c r="L117" s="4" t="str">
        <f>+IF(G117="vet.",I117*J117," ")</f>
        <v xml:space="preserve"> </v>
      </c>
      <c r="M117" s="13" t="s">
        <v>25</v>
      </c>
    </row>
    <row r="118" spans="1:14" x14ac:dyDescent="0.25">
      <c r="A118" s="14">
        <v>5</v>
      </c>
      <c r="B118" s="40" t="s">
        <v>47</v>
      </c>
      <c r="C118" s="14">
        <v>1963</v>
      </c>
      <c r="D118" s="14" t="s">
        <v>42</v>
      </c>
      <c r="E118" s="14" t="s">
        <v>20</v>
      </c>
      <c r="F118" s="14"/>
      <c r="G118" s="14"/>
      <c r="H118" s="14"/>
      <c r="I118" s="14"/>
      <c r="J118" s="5">
        <v>1.6189814814814814E-3</v>
      </c>
      <c r="K118" s="5">
        <f>+IF(E118="b1",J118*F118,J118)</f>
        <v>1.6189814814814814E-3</v>
      </c>
      <c r="L118" s="4" t="str">
        <f>+IF(G118="vet.",I118*J118," ")</f>
        <v xml:space="preserve"> </v>
      </c>
      <c r="M118" s="14" t="s">
        <v>0</v>
      </c>
    </row>
    <row r="119" spans="1:14" x14ac:dyDescent="0.25">
      <c r="A119" s="14">
        <v>6</v>
      </c>
      <c r="B119" s="40" t="s">
        <v>46</v>
      </c>
      <c r="C119" s="14">
        <v>1968</v>
      </c>
      <c r="D119" s="14" t="s">
        <v>33</v>
      </c>
      <c r="E119" s="14" t="s">
        <v>20</v>
      </c>
      <c r="F119" s="14"/>
      <c r="G119" s="14"/>
      <c r="H119" s="14"/>
      <c r="I119" s="14"/>
      <c r="J119" s="5">
        <v>1.6509259259259261E-3</v>
      </c>
      <c r="K119" s="5">
        <f>+IF(E119="b1",J119*F119,J119)</f>
        <v>1.6509259259259261E-3</v>
      </c>
      <c r="L119" s="4" t="str">
        <f>+IF(G119="vet.",I119*J119," ")</f>
        <v xml:space="preserve"> </v>
      </c>
      <c r="M119" s="13" t="s">
        <v>32</v>
      </c>
    </row>
    <row r="120" spans="1:14" x14ac:dyDescent="0.25">
      <c r="A120" s="14">
        <v>7</v>
      </c>
      <c r="B120" s="39" t="s">
        <v>45</v>
      </c>
      <c r="C120" s="34">
        <v>1967</v>
      </c>
      <c r="D120" s="7" t="s">
        <v>42</v>
      </c>
      <c r="E120" s="38" t="s">
        <v>20</v>
      </c>
      <c r="F120" s="38"/>
      <c r="G120" s="38"/>
      <c r="H120" s="38"/>
      <c r="I120" s="7"/>
      <c r="J120" s="5">
        <v>1.7402777777777779E-3</v>
      </c>
      <c r="K120" s="5">
        <f>+IF(E120="b1",J120*F120,J120)</f>
        <v>1.7402777777777779E-3</v>
      </c>
      <c r="L120" s="4" t="str">
        <f>+IF(G120="vet.",I120*J120," ")</f>
        <v xml:space="preserve"> </v>
      </c>
      <c r="M120" s="34" t="s">
        <v>0</v>
      </c>
    </row>
    <row r="121" spans="1:14" x14ac:dyDescent="0.25">
      <c r="A121" s="25"/>
      <c r="B121" s="25"/>
      <c r="C121" s="37"/>
      <c r="D121" s="12" t="s">
        <v>36</v>
      </c>
      <c r="E121" s="36"/>
      <c r="F121" s="36"/>
      <c r="G121" s="36"/>
      <c r="H121" s="36"/>
      <c r="I121" s="25"/>
      <c r="J121" s="25"/>
      <c r="K121" s="25"/>
      <c r="L121" s="25"/>
      <c r="M121" s="25"/>
    </row>
    <row r="122" spans="1:14" x14ac:dyDescent="0.25">
      <c r="B122" s="1" t="s">
        <v>17</v>
      </c>
      <c r="D122" s="12" t="s">
        <v>31</v>
      </c>
    </row>
    <row r="123" spans="1:14" x14ac:dyDescent="0.25">
      <c r="A123" s="8"/>
      <c r="B123" s="8" t="s">
        <v>15</v>
      </c>
      <c r="C123" s="11" t="s">
        <v>14</v>
      </c>
      <c r="D123" s="8" t="s">
        <v>13</v>
      </c>
      <c r="E123" s="10" t="s">
        <v>12</v>
      </c>
      <c r="F123" s="10" t="s">
        <v>11</v>
      </c>
      <c r="G123" s="10" t="s">
        <v>10</v>
      </c>
      <c r="H123" s="10" t="s">
        <v>9</v>
      </c>
      <c r="I123" s="9" t="s">
        <v>8</v>
      </c>
      <c r="J123" s="9" t="s">
        <v>7</v>
      </c>
      <c r="K123" s="9" t="s">
        <v>6</v>
      </c>
      <c r="L123" s="9" t="s">
        <v>5</v>
      </c>
      <c r="M123" s="8" t="s">
        <v>4</v>
      </c>
    </row>
    <row r="124" spans="1:14" x14ac:dyDescent="0.25">
      <c r="A124" s="14">
        <v>1</v>
      </c>
      <c r="B124" s="35" t="s">
        <v>44</v>
      </c>
      <c r="C124" s="3">
        <v>2006</v>
      </c>
      <c r="D124" s="3" t="s">
        <v>37</v>
      </c>
      <c r="E124" s="3" t="s">
        <v>1</v>
      </c>
      <c r="F124" s="3">
        <v>0.93</v>
      </c>
      <c r="G124" s="3"/>
      <c r="H124" s="3"/>
      <c r="I124" s="3"/>
      <c r="J124" s="5">
        <v>5.7233796296296297E-4</v>
      </c>
      <c r="K124" s="5">
        <f>+IF(E124="b1",J124*F124,J124)</f>
        <v>5.3227430555555558E-4</v>
      </c>
      <c r="L124" s="4" t="str">
        <f>+IF(G124="vet.",I124*J124," ")</f>
        <v xml:space="preserve"> </v>
      </c>
      <c r="M124" s="3" t="s">
        <v>19</v>
      </c>
    </row>
    <row r="125" spans="1:14" x14ac:dyDescent="0.25">
      <c r="A125" s="14">
        <v>2</v>
      </c>
      <c r="B125" s="6" t="s">
        <v>43</v>
      </c>
      <c r="C125" s="3">
        <v>1963</v>
      </c>
      <c r="D125" s="3" t="s">
        <v>42</v>
      </c>
      <c r="E125" s="3" t="s">
        <v>20</v>
      </c>
      <c r="F125" s="3"/>
      <c r="G125" s="3" t="s">
        <v>40</v>
      </c>
      <c r="H125" s="34">
        <f>+IF(G125="vet.",2023-C125," ")</f>
        <v>60</v>
      </c>
      <c r="I125" s="3"/>
      <c r="J125" s="5">
        <v>5.8680555555555558E-4</v>
      </c>
      <c r="K125" s="5">
        <f>+IF(E125="b1",J125*F125,J125)</f>
        <v>5.8680555555555558E-4</v>
      </c>
      <c r="L125" s="4">
        <f>+IF(G125="vet.",H125*J125," ")</f>
        <v>3.5208333333333335E-2</v>
      </c>
      <c r="M125" s="3" t="s">
        <v>0</v>
      </c>
      <c r="N125" s="2">
        <v>2</v>
      </c>
    </row>
    <row r="126" spans="1:14" x14ac:dyDescent="0.25">
      <c r="A126" s="14">
        <v>3</v>
      </c>
      <c r="B126" s="6" t="s">
        <v>41</v>
      </c>
      <c r="C126" s="3">
        <v>1978</v>
      </c>
      <c r="D126" s="3" t="s">
        <v>33</v>
      </c>
      <c r="E126" s="3" t="s">
        <v>20</v>
      </c>
      <c r="F126" s="3"/>
      <c r="G126" s="3" t="s">
        <v>40</v>
      </c>
      <c r="H126" s="34">
        <f>+IF(G126="vet.",2023-C126," ")</f>
        <v>45</v>
      </c>
      <c r="I126" s="3"/>
      <c r="J126" s="5">
        <v>5.9722222222222219E-4</v>
      </c>
      <c r="K126" s="5">
        <f>+IF(E126="b1",J126*F126,J126)</f>
        <v>5.9722222222222219E-4</v>
      </c>
      <c r="L126" s="4">
        <f>+IF(G126="vet.",H126*J126," ")</f>
        <v>2.6875E-2</v>
      </c>
      <c r="M126" s="3" t="s">
        <v>32</v>
      </c>
      <c r="N126" s="2">
        <v>1</v>
      </c>
    </row>
    <row r="127" spans="1:14" x14ac:dyDescent="0.25">
      <c r="A127" s="14">
        <v>4</v>
      </c>
      <c r="B127" s="6" t="s">
        <v>39</v>
      </c>
      <c r="C127" s="3">
        <v>2007</v>
      </c>
      <c r="D127" s="3" t="s">
        <v>37</v>
      </c>
      <c r="E127" s="3" t="s">
        <v>20</v>
      </c>
      <c r="F127" s="3"/>
      <c r="G127" s="3"/>
      <c r="H127" s="3"/>
      <c r="I127" s="3"/>
      <c r="J127" s="5">
        <v>6.0162037037037031E-4</v>
      </c>
      <c r="K127" s="5">
        <f>+IF(E127="b1",J127*F127,J127)</f>
        <v>6.0162037037037031E-4</v>
      </c>
      <c r="L127" s="4" t="str">
        <f>+IF(G127="vet.",I127*J127," ")</f>
        <v xml:space="preserve"> </v>
      </c>
      <c r="M127" s="3" t="s">
        <v>19</v>
      </c>
    </row>
    <row r="128" spans="1:14" x14ac:dyDescent="0.25">
      <c r="A128" s="14">
        <v>5</v>
      </c>
      <c r="B128" s="6" t="s">
        <v>38</v>
      </c>
      <c r="C128" s="3">
        <v>2007</v>
      </c>
      <c r="D128" s="3" t="s">
        <v>37</v>
      </c>
      <c r="E128" s="3" t="s">
        <v>20</v>
      </c>
      <c r="F128" s="3"/>
      <c r="G128" s="3"/>
      <c r="H128" s="3"/>
      <c r="I128" s="3"/>
      <c r="J128" s="5">
        <v>6.3055555555555553E-4</v>
      </c>
      <c r="K128" s="5">
        <f>+IF(E128="b1",J128*F128,J128)</f>
        <v>6.3055555555555553E-4</v>
      </c>
      <c r="L128" s="4" t="str">
        <f>+IF(G128="vet.",I128*J128," ")</f>
        <v xml:space="preserve"> </v>
      </c>
      <c r="M128" s="3" t="s">
        <v>19</v>
      </c>
    </row>
    <row r="129" spans="1:21" x14ac:dyDescent="0.25">
      <c r="A129" s="15"/>
      <c r="B129" s="33"/>
      <c r="C129" s="19"/>
      <c r="D129" s="19"/>
      <c r="E129" s="19"/>
      <c r="F129" s="19"/>
      <c r="G129" s="19"/>
      <c r="H129" s="19"/>
      <c r="I129" s="19"/>
      <c r="J129" s="19"/>
      <c r="K129" s="19"/>
      <c r="L129" s="32"/>
      <c r="M129" s="19"/>
      <c r="O129" s="27"/>
      <c r="P129" s="28"/>
      <c r="Q129" s="29"/>
      <c r="R129" s="28"/>
      <c r="S129" s="28"/>
      <c r="T129" s="28"/>
      <c r="U129" s="27"/>
    </row>
    <row r="130" spans="1:21" x14ac:dyDescent="0.25">
      <c r="A130" s="25"/>
      <c r="B130" s="31"/>
      <c r="C130" s="22"/>
      <c r="D130" s="22"/>
      <c r="E130" s="22"/>
      <c r="F130" s="22"/>
      <c r="G130" s="22"/>
      <c r="H130" s="22"/>
      <c r="I130" s="22"/>
      <c r="J130" s="22"/>
      <c r="K130" s="22"/>
      <c r="L130" s="30"/>
      <c r="M130" s="22"/>
      <c r="O130" s="27"/>
      <c r="P130" s="28"/>
      <c r="Q130" s="29"/>
      <c r="R130" s="28"/>
      <c r="S130" s="28"/>
      <c r="T130" s="28"/>
      <c r="U130" s="27"/>
    </row>
    <row r="131" spans="1:21" x14ac:dyDescent="0.25">
      <c r="A131" s="25"/>
      <c r="B131" s="31"/>
      <c r="C131" s="22"/>
      <c r="D131" s="12" t="s">
        <v>36</v>
      </c>
      <c r="E131" s="22"/>
      <c r="F131" s="22"/>
      <c r="G131" s="22"/>
      <c r="H131" s="22"/>
      <c r="I131" s="22"/>
      <c r="J131" s="22"/>
      <c r="K131" s="22"/>
      <c r="L131" s="30"/>
      <c r="M131" s="22"/>
      <c r="O131" s="27"/>
      <c r="P131" s="28"/>
      <c r="Q131" s="29"/>
      <c r="R131" s="28"/>
      <c r="S131" s="28"/>
      <c r="T131" s="28"/>
      <c r="U131" s="27"/>
    </row>
    <row r="132" spans="1:21" x14ac:dyDescent="0.25">
      <c r="B132" s="1" t="s">
        <v>17</v>
      </c>
      <c r="D132" s="12" t="s">
        <v>23</v>
      </c>
    </row>
    <row r="133" spans="1:21" x14ac:dyDescent="0.25">
      <c r="A133" s="8"/>
      <c r="B133" s="8" t="s">
        <v>15</v>
      </c>
      <c r="C133" s="11" t="s">
        <v>14</v>
      </c>
      <c r="D133" s="8" t="s">
        <v>13</v>
      </c>
      <c r="E133" s="10" t="s">
        <v>12</v>
      </c>
      <c r="F133" s="10" t="s">
        <v>11</v>
      </c>
      <c r="G133" s="10" t="s">
        <v>10</v>
      </c>
      <c r="H133" s="10" t="s">
        <v>9</v>
      </c>
      <c r="I133" s="9" t="s">
        <v>8</v>
      </c>
      <c r="J133" s="9" t="s">
        <v>7</v>
      </c>
      <c r="K133" s="9" t="s">
        <v>6</v>
      </c>
      <c r="L133" s="9" t="s">
        <v>5</v>
      </c>
      <c r="M133" s="8" t="s">
        <v>4</v>
      </c>
    </row>
    <row r="134" spans="1:21" x14ac:dyDescent="0.25">
      <c r="A134" s="14">
        <v>1</v>
      </c>
      <c r="B134" s="6" t="s">
        <v>22</v>
      </c>
      <c r="C134" s="3">
        <v>2003</v>
      </c>
      <c r="D134" s="3" t="s">
        <v>21</v>
      </c>
      <c r="E134" s="3" t="s">
        <v>20</v>
      </c>
      <c r="F134" s="3"/>
      <c r="G134" s="3"/>
      <c r="H134" s="3"/>
      <c r="I134" s="3"/>
      <c r="J134" s="5">
        <v>5.1446759259259262E-4</v>
      </c>
      <c r="K134" s="5">
        <f>+IF(E134="b1",J134*F134,J134)</f>
        <v>5.1446759259259262E-4</v>
      </c>
      <c r="L134" s="4" t="str">
        <f>+IF(G134="vet.",I134*J134," ")</f>
        <v xml:space="preserve"> </v>
      </c>
      <c r="M134" s="3" t="s">
        <v>19</v>
      </c>
    </row>
    <row r="135" spans="1:21" x14ac:dyDescent="0.25">
      <c r="A135" s="14">
        <v>2</v>
      </c>
      <c r="B135" s="6" t="s">
        <v>35</v>
      </c>
      <c r="C135" s="3">
        <v>2003</v>
      </c>
      <c r="D135" s="3" t="s">
        <v>21</v>
      </c>
      <c r="E135" s="3" t="s">
        <v>20</v>
      </c>
      <c r="F135" s="3"/>
      <c r="G135" s="3"/>
      <c r="H135" s="3"/>
      <c r="I135" s="3"/>
      <c r="J135" s="5">
        <v>5.574074074074074E-4</v>
      </c>
      <c r="K135" s="5">
        <f>+IF(E135="b1",J135*F135,J135)</f>
        <v>5.574074074074074E-4</v>
      </c>
      <c r="L135" s="4" t="str">
        <f>+IF(G135="vet.",I135*J135," ")</f>
        <v xml:space="preserve"> </v>
      </c>
      <c r="M135" s="3" t="s">
        <v>19</v>
      </c>
    </row>
    <row r="136" spans="1:21" x14ac:dyDescent="0.25">
      <c r="A136" s="14">
        <v>3</v>
      </c>
      <c r="B136" s="6" t="s">
        <v>34</v>
      </c>
      <c r="C136" s="3">
        <v>1999</v>
      </c>
      <c r="D136" s="3" t="s">
        <v>33</v>
      </c>
      <c r="E136" s="26" t="s">
        <v>20</v>
      </c>
      <c r="F136" s="26"/>
      <c r="G136" s="26"/>
      <c r="H136" s="26"/>
      <c r="I136" s="3"/>
      <c r="J136" s="5">
        <v>6.8657407407407415E-4</v>
      </c>
      <c r="K136" s="5">
        <f>+IF(E136="b1",J136*F136,J136)</f>
        <v>6.8657407407407415E-4</v>
      </c>
      <c r="L136" s="4" t="str">
        <f>+IF(G136="vet.",I136*J136," ")</f>
        <v xml:space="preserve"> </v>
      </c>
      <c r="M136" s="3" t="s">
        <v>32</v>
      </c>
    </row>
    <row r="137" spans="1:21" x14ac:dyDescent="0.25">
      <c r="A137" s="25"/>
      <c r="B137" s="24"/>
      <c r="C137" s="22"/>
      <c r="D137" s="22"/>
      <c r="E137" s="23"/>
      <c r="F137" s="23"/>
      <c r="G137" s="23"/>
      <c r="H137" s="23"/>
      <c r="I137" s="22"/>
      <c r="J137" s="22"/>
      <c r="K137" s="22"/>
      <c r="L137" s="22"/>
      <c r="M137" s="22"/>
    </row>
    <row r="138" spans="1:21" x14ac:dyDescent="0.25">
      <c r="D138" s="12" t="s">
        <v>24</v>
      </c>
    </row>
    <row r="139" spans="1:21" x14ac:dyDescent="0.25">
      <c r="B139" s="1" t="s">
        <v>17</v>
      </c>
      <c r="D139" s="12" t="s">
        <v>31</v>
      </c>
    </row>
    <row r="140" spans="1:21" x14ac:dyDescent="0.25">
      <c r="A140" s="15"/>
      <c r="B140" s="15" t="s">
        <v>15</v>
      </c>
      <c r="C140" s="18" t="s">
        <v>14</v>
      </c>
      <c r="D140" s="15" t="s">
        <v>13</v>
      </c>
      <c r="E140" s="17" t="s">
        <v>12</v>
      </c>
      <c r="F140" s="17" t="s">
        <v>11</v>
      </c>
      <c r="G140" s="17" t="s">
        <v>10</v>
      </c>
      <c r="H140" s="17" t="s">
        <v>9</v>
      </c>
      <c r="I140" s="16" t="s">
        <v>8</v>
      </c>
      <c r="J140" s="16" t="s">
        <v>7</v>
      </c>
      <c r="K140" s="16" t="s">
        <v>6</v>
      </c>
      <c r="L140" s="16" t="s">
        <v>5</v>
      </c>
      <c r="M140" s="15" t="s">
        <v>4</v>
      </c>
    </row>
    <row r="141" spans="1:21" x14ac:dyDescent="0.25">
      <c r="A141" s="14">
        <v>1</v>
      </c>
      <c r="B141" s="6" t="s">
        <v>3</v>
      </c>
      <c r="C141" s="3">
        <v>2007</v>
      </c>
      <c r="D141" s="3" t="s">
        <v>2</v>
      </c>
      <c r="E141" s="3" t="s">
        <v>1</v>
      </c>
      <c r="F141" s="3">
        <v>0.93</v>
      </c>
      <c r="G141" s="3"/>
      <c r="H141" s="3"/>
      <c r="I141" s="3"/>
      <c r="J141" s="5">
        <v>4.088078703703704E-3</v>
      </c>
      <c r="K141" s="5">
        <f>+IF(E141="b1",J141*F141,J141)</f>
        <v>3.801913194444445E-3</v>
      </c>
      <c r="L141" s="4" t="str">
        <f>+IF(G141="vet.",I141*J141," ")</f>
        <v xml:space="preserve"> </v>
      </c>
      <c r="M141" s="3" t="s">
        <v>0</v>
      </c>
    </row>
    <row r="142" spans="1:21" x14ac:dyDescent="0.25">
      <c r="A142" s="14">
        <v>2</v>
      </c>
      <c r="B142" s="6" t="s">
        <v>30</v>
      </c>
      <c r="C142" s="3">
        <v>1998</v>
      </c>
      <c r="D142" s="3" t="s">
        <v>2</v>
      </c>
      <c r="E142" s="3" t="s">
        <v>20</v>
      </c>
      <c r="F142" s="3"/>
      <c r="G142" s="3"/>
      <c r="H142" s="3"/>
      <c r="I142" s="3"/>
      <c r="J142" s="5">
        <v>4.5725694444444442E-3</v>
      </c>
      <c r="K142" s="5">
        <f>+IF(E142="b1",J142*F142,J142)</f>
        <v>4.5725694444444442E-3</v>
      </c>
      <c r="L142" s="4" t="str">
        <f>+IF(G142="vet.",I142*J142," ")</f>
        <v xml:space="preserve"> </v>
      </c>
      <c r="M142" s="3" t="s">
        <v>27</v>
      </c>
      <c r="N142" s="1" t="s">
        <v>29</v>
      </c>
    </row>
    <row r="143" spans="1:21" x14ac:dyDescent="0.25">
      <c r="A143" s="14">
        <v>3</v>
      </c>
      <c r="B143" s="6" t="s">
        <v>28</v>
      </c>
      <c r="C143" s="3">
        <v>2005</v>
      </c>
      <c r="D143" s="3" t="s">
        <v>2</v>
      </c>
      <c r="E143" s="3" t="s">
        <v>1</v>
      </c>
      <c r="F143" s="3">
        <v>0.93</v>
      </c>
      <c r="G143" s="3"/>
      <c r="H143" s="3"/>
      <c r="I143" s="3"/>
      <c r="J143" s="5">
        <v>5.4674768518518518E-3</v>
      </c>
      <c r="K143" s="5">
        <f>+IF(E143="b1",J143*F143,J143)</f>
        <v>5.0847534722222223E-3</v>
      </c>
      <c r="L143" s="4" t="str">
        <f>+IF(G143="vet.",I143*J143," ")</f>
        <v xml:space="preserve"> </v>
      </c>
      <c r="M143" s="3" t="s">
        <v>27</v>
      </c>
    </row>
    <row r="144" spans="1:21" x14ac:dyDescent="0.25">
      <c r="A144" s="14">
        <v>4</v>
      </c>
      <c r="B144" s="6" t="s">
        <v>26</v>
      </c>
      <c r="C144" s="3">
        <v>1990</v>
      </c>
      <c r="D144" s="3" t="s">
        <v>21</v>
      </c>
      <c r="E144" s="3" t="s">
        <v>20</v>
      </c>
      <c r="F144" s="3"/>
      <c r="G144" s="3"/>
      <c r="H144" s="3"/>
      <c r="I144" s="3"/>
      <c r="J144" s="5">
        <v>5.3756944444444442E-3</v>
      </c>
      <c r="K144" s="5">
        <f>+IF(E144="b1",J144*F144,J144)</f>
        <v>5.3756944444444442E-3</v>
      </c>
      <c r="L144" s="4" t="str">
        <f>+IF(G144="vet.",I144*J144," ")</f>
        <v xml:space="preserve"> </v>
      </c>
      <c r="M144" s="3" t="s">
        <v>25</v>
      </c>
    </row>
    <row r="145" spans="1:13" x14ac:dyDescent="0.25">
      <c r="A145" s="21"/>
      <c r="B145" s="20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7" spans="1:13" x14ac:dyDescent="0.25">
      <c r="D147" s="12" t="s">
        <v>24</v>
      </c>
    </row>
    <row r="148" spans="1:13" x14ac:dyDescent="0.25">
      <c r="B148" s="1" t="s">
        <v>17</v>
      </c>
      <c r="D148" s="12" t="s">
        <v>23</v>
      </c>
    </row>
    <row r="149" spans="1:13" x14ac:dyDescent="0.25">
      <c r="A149" s="15"/>
      <c r="B149" s="15" t="s">
        <v>15</v>
      </c>
      <c r="C149" s="18" t="s">
        <v>14</v>
      </c>
      <c r="D149" s="15" t="s">
        <v>13</v>
      </c>
      <c r="E149" s="17" t="s">
        <v>12</v>
      </c>
      <c r="F149" s="17" t="s">
        <v>11</v>
      </c>
      <c r="G149" s="17" t="s">
        <v>10</v>
      </c>
      <c r="H149" s="17" t="s">
        <v>9</v>
      </c>
      <c r="I149" s="16" t="s">
        <v>8</v>
      </c>
      <c r="J149" s="16" t="s">
        <v>7</v>
      </c>
      <c r="K149" s="16" t="s">
        <v>6</v>
      </c>
      <c r="L149" s="16" t="s">
        <v>5</v>
      </c>
      <c r="M149" s="15" t="s">
        <v>4</v>
      </c>
    </row>
    <row r="150" spans="1:13" x14ac:dyDescent="0.25">
      <c r="A150" s="7">
        <v>1</v>
      </c>
      <c r="B150" s="6" t="s">
        <v>22</v>
      </c>
      <c r="C150" s="3">
        <v>2003</v>
      </c>
      <c r="D150" s="3" t="s">
        <v>21</v>
      </c>
      <c r="E150" s="3" t="s">
        <v>20</v>
      </c>
      <c r="F150" s="3"/>
      <c r="G150" s="3"/>
      <c r="H150" s="3"/>
      <c r="I150" s="3"/>
      <c r="J150" s="5">
        <v>4.5972222222222222E-3</v>
      </c>
      <c r="K150" s="5">
        <f>+IF(E150="b1",J150*F150,J150)</f>
        <v>4.5972222222222222E-3</v>
      </c>
      <c r="L150" s="4" t="str">
        <f>+IF(G150="vet.",I150*J150," ")</f>
        <v xml:space="preserve"> </v>
      </c>
      <c r="M150" s="3" t="s">
        <v>19</v>
      </c>
    </row>
    <row r="151" spans="1:13" x14ac:dyDescent="0.25">
      <c r="A151" s="1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3" spans="1:13" x14ac:dyDescent="0.25">
      <c r="D153" s="12" t="s">
        <v>18</v>
      </c>
    </row>
    <row r="154" spans="1:13" x14ac:dyDescent="0.25">
      <c r="B154" s="1" t="s">
        <v>17</v>
      </c>
      <c r="D154" s="12" t="s">
        <v>16</v>
      </c>
    </row>
    <row r="155" spans="1:13" x14ac:dyDescent="0.25">
      <c r="A155" s="8"/>
      <c r="B155" s="8" t="s">
        <v>15</v>
      </c>
      <c r="C155" s="11" t="s">
        <v>14</v>
      </c>
      <c r="D155" s="8" t="s">
        <v>13</v>
      </c>
      <c r="E155" s="10" t="s">
        <v>12</v>
      </c>
      <c r="F155" s="10" t="s">
        <v>11</v>
      </c>
      <c r="G155" s="10" t="s">
        <v>10</v>
      </c>
      <c r="H155" s="10" t="s">
        <v>9</v>
      </c>
      <c r="I155" s="9" t="s">
        <v>8</v>
      </c>
      <c r="J155" s="9" t="s">
        <v>7</v>
      </c>
      <c r="K155" s="9" t="s">
        <v>6</v>
      </c>
      <c r="L155" s="9" t="s">
        <v>5</v>
      </c>
      <c r="M155" s="8" t="s">
        <v>4</v>
      </c>
    </row>
    <row r="156" spans="1:13" x14ac:dyDescent="0.25">
      <c r="A156" s="7"/>
      <c r="B156" s="6" t="s">
        <v>3</v>
      </c>
      <c r="C156" s="3">
        <v>2007</v>
      </c>
      <c r="D156" s="3" t="s">
        <v>2</v>
      </c>
      <c r="E156" s="3" t="s">
        <v>1</v>
      </c>
      <c r="F156" s="3">
        <v>0.93</v>
      </c>
      <c r="G156" s="3"/>
      <c r="H156" s="3"/>
      <c r="I156" s="3"/>
      <c r="J156" s="5">
        <v>2.2034722222222221E-3</v>
      </c>
      <c r="K156" s="5">
        <f>+IF(E156="b1",J156*F156,J156)</f>
        <v>2.0492291666666666E-3</v>
      </c>
      <c r="L156" s="4" t="str">
        <f>+IF(G156="vet.",I156*J156," ")</f>
        <v xml:space="preserve"> </v>
      </c>
      <c r="M156" s="3" t="s">
        <v>0</v>
      </c>
    </row>
    <row r="158" spans="1:13" x14ac:dyDescent="0.25">
      <c r="B158" s="1" t="s">
        <v>90</v>
      </c>
      <c r="D158" s="1" t="s">
        <v>89</v>
      </c>
    </row>
    <row r="159" spans="1:13" x14ac:dyDescent="0.25">
      <c r="B159" s="1" t="s">
        <v>91</v>
      </c>
      <c r="D159" s="1" t="s">
        <v>92</v>
      </c>
    </row>
  </sheetData>
  <mergeCells count="1">
    <mergeCell ref="B2:M3"/>
  </mergeCells>
  <pageMargins left="0.44" right="0.11811023622047245" top="0.31496062992125984" bottom="0.47" header="0.15748031496062992" footer="0.24"/>
  <pageSetup scale="85" orientation="landscape" r:id="rId1"/>
  <headerFooter>
    <oddFooter>&amp;LVyr. teisėja I.J.Zuozienė&amp;CPsl &amp;P iš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461E4B2757E243BDC06F5E26276836" ma:contentTypeVersion="15" ma:contentTypeDescription="Kurkite naują dokumentą." ma:contentTypeScope="" ma:versionID="40597e638f23b9b70f615644b07f49dd">
  <xsd:schema xmlns:xsd="http://www.w3.org/2001/XMLSchema" xmlns:xs="http://www.w3.org/2001/XMLSchema" xmlns:p="http://schemas.microsoft.com/office/2006/metadata/properties" xmlns:ns3="a463045e-b2d1-4afb-9206-e80cc0503267" xmlns:ns4="eb9611dd-0095-4041-9836-04c141532d26" targetNamespace="http://schemas.microsoft.com/office/2006/metadata/properties" ma:root="true" ma:fieldsID="18bd8d1c17f506c896b7ed13b7f9776b" ns3:_="" ns4:_="">
    <xsd:import namespace="a463045e-b2d1-4afb-9206-e80cc0503267"/>
    <xsd:import namespace="eb9611dd-0095-4041-9836-04c141532d2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045e-b2d1-4afb-9206-e80cc05032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611dd-0095-4041-9836-04c141532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9611dd-0095-4041-9836-04c141532d26" xsi:nil="true"/>
  </documentManagement>
</p:properties>
</file>

<file path=customXml/itemProps1.xml><?xml version="1.0" encoding="utf-8"?>
<ds:datastoreItem xmlns:ds="http://schemas.openxmlformats.org/officeDocument/2006/customXml" ds:itemID="{AE85BE2A-F95F-4892-B09D-05693BE2C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045e-b2d1-4afb-9206-e80cc0503267"/>
    <ds:schemaRef ds:uri="eb9611dd-0095-4041-9836-04c141532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2B1C9-CBBB-4A18-90CC-C696B33E2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1FEE4-D39E-401C-A18E-D9649580236B}">
  <ds:schemaRefs>
    <ds:schemaRef ds:uri="eb9611dd-0095-4041-9836-04c141532d26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463045e-b2d1-4afb-9206-e80cc0503267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Tik LASF plaukimai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Kompiuteris</dc:creator>
  <cp:lastModifiedBy>Kompiuteris</cp:lastModifiedBy>
  <dcterms:created xsi:type="dcterms:W3CDTF">2023-04-29T18:13:50Z</dcterms:created>
  <dcterms:modified xsi:type="dcterms:W3CDTF">2023-04-29T18:16:08Z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0x010100D6461E4B2757E243BDC06F5E26276836</vt:lpwstr>
  </property>
</Properties>
</file>